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tabRatio="67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comments2.xml><?xml version="1.0" encoding="utf-8"?>
<comments xmlns="http://schemas.openxmlformats.org/spreadsheetml/2006/main">
  <authors>
    <author>sv_karthick</author>
  </authors>
  <commentList>
    <comment ref="A2" authorId="0">
      <text>
        <r>
          <rPr>
            <b/>
            <sz val="8"/>
            <rFont val="Tahoma"/>
            <family val="2"/>
          </rPr>
          <t>sv_karthick:</t>
        </r>
        <r>
          <rPr>
            <sz val="8"/>
            <rFont val="Tahoma"/>
            <family val="2"/>
          </rPr>
          <t xml:space="preserve">
Refers to Monthly Average AUM</t>
        </r>
      </text>
    </comment>
  </commentList>
</comments>
</file>

<file path=xl/sharedStrings.xml><?xml version="1.0" encoding="utf-8"?>
<sst xmlns="http://schemas.openxmlformats.org/spreadsheetml/2006/main" count="185" uniqueCount="147">
  <si>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</si>
  <si>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</si>
  <si>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</si>
  <si>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</si>
  <si>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</si>
  <si>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</si>
  <si>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</si>
  <si>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</si>
  <si>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</si>
  <si>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</si>
  <si>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</si>
  <si>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</si>
  <si>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</si>
  <si>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</si>
  <si>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</si>
  <si>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</si>
  <si>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</si>
  <si>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</si>
  <si>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</si>
  <si>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</si>
  <si>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</si>
  <si>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</si>
  <si>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</si>
  <si>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</si>
  <si>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</si>
  <si>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</si>
  <si>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</si>
  <si>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</si>
  <si>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</si>
  <si>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</si>
  <si>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</si>
  <si>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</si>
  <si>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</si>
  <si>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</si>
  <si>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</si>
  <si>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</si>
  <si>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</si>
  <si>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</si>
  <si>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</si>
  <si>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</si>
  <si>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</si>
  <si>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</si>
  <si>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Bihar</t>
  </si>
  <si>
    <t>Chandigarh</t>
  </si>
  <si>
    <t>Chhattisgarh</t>
  </si>
  <si>
    <t>Dadra and Nagar Haveli</t>
  </si>
  <si>
    <t>Daman and Diu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</si>
  <si>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</si>
  <si>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</si>
  <si>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</si>
  <si>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</si>
  <si>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</si>
  <si>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</si>
  <si>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</si>
  <si>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</si>
  <si>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</si>
  <si>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</si>
  <si>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</si>
  <si>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</si>
  <si>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</si>
  <si>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</si>
  <si>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</si>
  <si>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</si>
  <si>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</si>
  <si>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</si>
  <si>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</si>
  <si>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</si>
  <si>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</si>
  <si>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</si>
  <si>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</si>
  <si>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</si>
  <si>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</si>
  <si>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</si>
  <si>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</si>
  <si>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</si>
  <si>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</si>
  <si>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</si>
  <si>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</si>
  <si>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</si>
  <si>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</si>
  <si>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</si>
  <si>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</si>
  <si>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</si>
  <si>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</si>
  <si>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</si>
  <si>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</si>
  <si>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</si>
  <si>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</si>
  <si>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</si>
  <si>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</si>
  <si>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</si>
  <si>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</si>
  <si>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</si>
  <si>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</si>
  <si>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L&amp;T Liquid Fund</t>
  </si>
  <si>
    <t>L&amp;T Gilt Fund</t>
  </si>
  <si>
    <t>L&amp;T Flexi Bond Fund</t>
  </si>
  <si>
    <t>L&amp;T Triple Ace Bond Fund</t>
  </si>
  <si>
    <t>L&amp;T Ultra Short Term Fund</t>
  </si>
  <si>
    <t>L&amp;T Tax Advantage Fund</t>
  </si>
  <si>
    <t>L&amp;T Equity Fund</t>
  </si>
  <si>
    <t>L&amp;T India Large Cap Fund</t>
  </si>
  <si>
    <t>L&amp;T India Value Fund</t>
  </si>
  <si>
    <t>L&amp;T Infrastructure Fund</t>
  </si>
  <si>
    <t>L&amp;T Midcap Fund</t>
  </si>
  <si>
    <t>L&amp;T Mutual Fund (All figures in Rs. Crore)</t>
  </si>
  <si>
    <t>L&amp;T Arbitrage Opportunities Fund</t>
  </si>
  <si>
    <t>Telangana</t>
  </si>
  <si>
    <t>L&amp;T Business Cycles Fund</t>
  </si>
  <si>
    <t>TOTAL</t>
  </si>
  <si>
    <t>L&amp;T Emerging Businesses Fund</t>
  </si>
  <si>
    <t>Delhi</t>
  </si>
  <si>
    <t>Puducherry</t>
  </si>
  <si>
    <t>Note: Name of new states / union territories shall be added alphabetically</t>
  </si>
  <si>
    <t>Odisha</t>
  </si>
  <si>
    <t>L&amp;T Equity Savings Fund</t>
  </si>
  <si>
    <t>L&amp;T Banking and PSU Debt Fund</t>
  </si>
  <si>
    <t>Assam</t>
  </si>
  <si>
    <t>Goa</t>
  </si>
  <si>
    <t>L&amp;T FMP Series 16 - Plan A (1223 Days)</t>
  </si>
  <si>
    <t>L&amp;T Emerging Opportunities Fund - Series I</t>
  </si>
  <si>
    <t>T30</t>
  </si>
  <si>
    <t>B30</t>
  </si>
  <si>
    <t>L&amp;T Conservative Hybrid Fund</t>
  </si>
  <si>
    <t>L&amp;T Credit Risk Fund</t>
  </si>
  <si>
    <t>L&amp;T Money Market Fund</t>
  </si>
  <si>
    <t>L&amp;T Low Duration Fund</t>
  </si>
  <si>
    <t>L&amp;T Resurgent India Bond Fund</t>
  </si>
  <si>
    <t>L&amp;T Short Term Bond Fund</t>
  </si>
  <si>
    <t>L&amp;T Hybrid Equity Fund</t>
  </si>
  <si>
    <t>L&amp;T Large and MidCap Fund</t>
  </si>
  <si>
    <t>L&amp;T FMP Series XVII - Plan B (1452 Days)</t>
  </si>
  <si>
    <t>L&amp;T Emerging Opportunities Fund - Series II</t>
  </si>
  <si>
    <t>L&amp;T FMP Series XVII - Plan C (1114 Days)</t>
  </si>
  <si>
    <t>L&amp;T FMP Series XVIII - Plan A (1104 Days)</t>
  </si>
  <si>
    <t>L&amp;T FMP Series XVIII - Plan B (1229 Days)</t>
  </si>
  <si>
    <t>L&amp;T Focused Equity Fund</t>
  </si>
  <si>
    <t>L&amp;T FMP Series XVIII - Plan C (1178 Days)</t>
  </si>
  <si>
    <t>L&amp;T FMP Series XVIII - Plan D (1155 Days)</t>
  </si>
  <si>
    <t>L&amp;T Balanced Advantage Fund</t>
  </si>
  <si>
    <t xml:space="preserve">T30 : Top 30 cities as identified by AMFI </t>
  </si>
  <si>
    <t xml:space="preserve">B30 : Other than T30  </t>
  </si>
  <si>
    <t>L&amp;T Overnight Fund</t>
  </si>
  <si>
    <t>L&amp;T Nifty 50 Index Fund</t>
  </si>
  <si>
    <t>L&amp;T Nifty Next 50 Index Fund</t>
  </si>
  <si>
    <t>Table showing State wise /Union Territory wise contribution to Monthly Average AUM of category of schemes as on 31-Jan-2021</t>
  </si>
  <si>
    <t>L&amp;T Mutual Fund: Monthly Average Assets Under Management (AUM) as on 31-January-2021 (All figures in Rs. Crore)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</si>
</sst>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"/>
    <numFmt numFmtId="173" formatCode="#,##0.0000"/>
  </numFmts>
  <fonts count="49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rebuchet MS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1" fillId="0" borderId="16" xfId="0" applyFont="1" applyBorder="1" applyAlignment="1">
      <alignment/>
    </xf>
    <xf numFmtId="0" fontId="0" fillId="0" borderId="14" xfId="0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9" fillId="0" borderId="10" xfId="55" applyNumberFormat="1" applyFont="1" applyBorder="1" applyAlignment="1">
      <alignment horizontal="right"/>
      <protection/>
    </xf>
    <xf numFmtId="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4" xfId="0" applyBorder="1" applyAlignment="1">
      <alignment horizontal="right"/>
    </xf>
    <xf numFmtId="0" fontId="12" fillId="0" borderId="18" xfId="0" applyNumberFormat="1" applyFont="1" applyFill="1" applyBorder="1" applyAlignment="1" applyProtection="1">
      <alignment horizontal="center" vertical="top" readingOrder="1"/>
      <protection/>
    </xf>
    <xf numFmtId="0" fontId="0" fillId="0" borderId="14" xfId="0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4" xfId="0" applyBorder="1" applyAlignment="1">
      <alignment horizontal="left" wrapText="1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49" fontId="47" fillId="0" borderId="21" xfId="55" applyNumberFormat="1" applyFont="1" applyFill="1" applyBorder="1" applyAlignment="1">
      <alignment horizontal="center" vertical="center" wrapText="1"/>
      <protection/>
    </xf>
    <xf numFmtId="49" fontId="47" fillId="0" borderId="13" xfId="55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2" fillId="0" borderId="22" xfId="56" applyNumberFormat="1" applyFont="1" applyFill="1" applyBorder="1" applyAlignment="1">
      <alignment horizontal="center" vertical="top" wrapText="1"/>
      <protection/>
    </xf>
    <xf numFmtId="2" fontId="2" fillId="0" borderId="23" xfId="56" applyNumberFormat="1" applyFont="1" applyFill="1" applyBorder="1" applyAlignment="1">
      <alignment horizontal="center" vertical="top" wrapText="1"/>
      <protection/>
    </xf>
    <xf numFmtId="2" fontId="2" fillId="0" borderId="24" xfId="56" applyNumberFormat="1" applyFont="1" applyFill="1" applyBorder="1" applyAlignment="1">
      <alignment horizontal="center" vertical="top" wrapText="1"/>
      <protection/>
    </xf>
    <xf numFmtId="2" fontId="6" fillId="0" borderId="22" xfId="56" applyNumberFormat="1" applyFont="1" applyFill="1" applyBorder="1" applyAlignment="1">
      <alignment horizontal="center"/>
      <protection/>
    </xf>
    <xf numFmtId="2" fontId="6" fillId="0" borderId="23" xfId="56" applyNumberFormat="1" applyFont="1" applyFill="1" applyBorder="1" applyAlignment="1">
      <alignment horizontal="center"/>
      <protection/>
    </xf>
    <xf numFmtId="2" fontId="6" fillId="0" borderId="24" xfId="56" applyNumberFormat="1" applyFont="1" applyFill="1" applyBorder="1" applyAlignment="1">
      <alignment horizontal="center"/>
      <protection/>
    </xf>
    <xf numFmtId="3" fontId="6" fillId="0" borderId="25" xfId="56" applyNumberFormat="1" applyFont="1" applyFill="1" applyBorder="1" applyAlignment="1">
      <alignment horizontal="center" vertical="center" wrapText="1"/>
      <protection/>
    </xf>
    <xf numFmtId="3" fontId="6" fillId="0" borderId="26" xfId="56" applyNumberFormat="1" applyFont="1" applyFill="1" applyBorder="1" applyAlignment="1">
      <alignment horizontal="center" vertical="center" wrapText="1"/>
      <protection/>
    </xf>
    <xf numFmtId="3" fontId="6" fillId="0" borderId="27" xfId="56" applyNumberFormat="1" applyFont="1" applyFill="1" applyBorder="1" applyAlignment="1">
      <alignment horizontal="center" vertical="center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49" fontId="47" fillId="0" borderId="31" xfId="55" applyNumberFormat="1" applyFont="1" applyFill="1" applyBorder="1" applyAlignment="1">
      <alignment horizontal="center" vertical="center" wrapText="1"/>
      <protection/>
    </xf>
    <xf numFmtId="49" fontId="47" fillId="0" borderId="14" xfId="55" applyNumberFormat="1" applyFont="1" applyFill="1" applyBorder="1" applyAlignment="1">
      <alignment horizontal="center" vertical="center" wrapText="1"/>
      <protection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29" fillId="0" borderId="17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01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B36" sqref="A36:K45"/>
      <selection pane="topRight" activeCell="B36" sqref="A36:K45"/>
      <selection pane="bottomLeft" activeCell="B36" sqref="A36:K45"/>
      <selection pane="bottomRight" activeCell="M5" sqref="M5"/>
    </sheetView>
  </sheetViews>
  <sheetFormatPr defaultColWidth="9.140625" defaultRowHeight="12.75"/>
  <cols>
    <col min="1" max="1" width="8.57421875" style="3" bestFit="1" customWidth="1"/>
    <col min="2" max="2" width="62.28125" style="3" bestFit="1" customWidth="1"/>
    <col min="3" max="3" width="4.7109375" style="3" bestFit="1" customWidth="1"/>
    <col min="4" max="4" width="8.140625" style="3" bestFit="1" customWidth="1"/>
    <col min="5" max="7" width="4.7109375" style="3" bestFit="1" customWidth="1"/>
    <col min="8" max="8" width="8.140625" style="3" bestFit="1" customWidth="1"/>
    <col min="9" max="9" width="9.28125" style="3" bestFit="1" customWidth="1"/>
    <col min="10" max="10" width="8.140625" style="3" bestFit="1" customWidth="1"/>
    <col min="11" max="11" width="4.7109375" style="3" bestFit="1" customWidth="1"/>
    <col min="12" max="12" width="8.28125" style="3" customWidth="1"/>
    <col min="13" max="13" width="4.7109375" style="3" bestFit="1" customWidth="1"/>
    <col min="14" max="14" width="5.7109375" style="3" bestFit="1" customWidth="1"/>
    <col min="15" max="17" width="4.7109375" style="3" bestFit="1" customWidth="1"/>
    <col min="18" max="20" width="6.7109375" style="3" bestFit="1" customWidth="1"/>
    <col min="21" max="21" width="4.7109375" style="3" bestFit="1" customWidth="1"/>
    <col min="22" max="22" width="6.7109375" style="3" bestFit="1" customWidth="1"/>
    <col min="23" max="23" width="4.7109375" style="3" bestFit="1" customWidth="1"/>
    <col min="24" max="24" width="8.140625" style="3" bestFit="1" customWidth="1"/>
    <col min="25" max="27" width="4.7109375" style="3" bestFit="1" customWidth="1"/>
    <col min="28" max="28" width="5.7109375" style="3" bestFit="1" customWidth="1"/>
    <col min="29" max="29" width="6.7109375" style="3" bestFit="1" customWidth="1"/>
    <col min="30" max="31" width="4.7109375" style="3" bestFit="1" customWidth="1"/>
    <col min="32" max="32" width="6.7109375" style="3" bestFit="1" customWidth="1"/>
    <col min="33" max="41" width="4.7109375" style="3" bestFit="1" customWidth="1"/>
    <col min="42" max="42" width="5.7109375" style="3" bestFit="1" customWidth="1"/>
    <col min="43" max="43" width="4.7109375" style="3" bestFit="1" customWidth="1"/>
    <col min="44" max="44" width="5.7109375" style="3" bestFit="1" customWidth="1"/>
    <col min="45" max="47" width="4.7109375" style="3" bestFit="1" customWidth="1"/>
    <col min="48" max="48" width="9.28125" style="3" bestFit="1" customWidth="1"/>
    <col min="49" max="49" width="8.140625" style="3" bestFit="1" customWidth="1"/>
    <col min="50" max="50" width="6.7109375" style="3" bestFit="1" customWidth="1"/>
    <col min="51" max="51" width="4.7109375" style="3" bestFit="1" customWidth="1"/>
    <col min="52" max="52" width="9.28125" style="3" bestFit="1" customWidth="1"/>
    <col min="53" max="57" width="4.7109375" style="3" bestFit="1" customWidth="1"/>
    <col min="58" max="58" width="8.140625" style="3" bestFit="1" customWidth="1"/>
    <col min="59" max="59" width="6.7109375" style="3" bestFit="1" customWidth="1"/>
    <col min="60" max="60" width="5.7109375" style="3" bestFit="1" customWidth="1"/>
    <col min="61" max="61" width="4.7109375" style="3" bestFit="1" customWidth="1"/>
    <col min="62" max="62" width="8.140625" style="3" bestFit="1" customWidth="1"/>
    <col min="63" max="63" width="17.140625" style="3" bestFit="1" customWidth="1"/>
    <col min="64" max="16384" width="9.140625" style="3" customWidth="1"/>
  </cols>
  <sheetData>
    <row r="1" spans="1:73" s="1" customFormat="1" ht="19.5" thickBot="1">
      <c r="A1" s="65" t="s">
        <v>69</v>
      </c>
      <c r="B1" s="84" t="s">
        <v>28</v>
      </c>
      <c r="C1" s="72" t="s">
        <v>146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4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s="9" customFormat="1" ht="18.75" thickBot="1">
      <c r="A2" s="66"/>
      <c r="B2" s="85"/>
      <c r="C2" s="86" t="s">
        <v>27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  <c r="W2" s="86" t="s">
        <v>25</v>
      </c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8"/>
      <c r="AQ2" s="86" t="s">
        <v>26</v>
      </c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8"/>
      <c r="BK2" s="78" t="s">
        <v>23</v>
      </c>
      <c r="BL2" s="8"/>
      <c r="BM2" s="8"/>
      <c r="BN2" s="8"/>
      <c r="BO2" s="8"/>
      <c r="BP2" s="8"/>
      <c r="BQ2" s="8"/>
      <c r="BR2" s="8"/>
      <c r="BS2" s="8"/>
      <c r="BT2" s="8"/>
      <c r="BU2" s="8"/>
    </row>
    <row r="3" spans="1:73" s="11" customFormat="1" ht="18.75" thickBot="1">
      <c r="A3" s="66"/>
      <c r="B3" s="85"/>
      <c r="C3" s="75" t="s">
        <v>121</v>
      </c>
      <c r="D3" s="76"/>
      <c r="E3" s="76"/>
      <c r="F3" s="76"/>
      <c r="G3" s="76"/>
      <c r="H3" s="76"/>
      <c r="I3" s="76"/>
      <c r="J3" s="76"/>
      <c r="K3" s="76"/>
      <c r="L3" s="77"/>
      <c r="M3" s="75" t="s">
        <v>122</v>
      </c>
      <c r="N3" s="76"/>
      <c r="O3" s="76"/>
      <c r="P3" s="76"/>
      <c r="Q3" s="76"/>
      <c r="R3" s="76"/>
      <c r="S3" s="76"/>
      <c r="T3" s="76"/>
      <c r="U3" s="76"/>
      <c r="V3" s="77"/>
      <c r="W3" s="75" t="s">
        <v>121</v>
      </c>
      <c r="X3" s="76"/>
      <c r="Y3" s="76"/>
      <c r="Z3" s="76"/>
      <c r="AA3" s="76"/>
      <c r="AB3" s="76"/>
      <c r="AC3" s="76"/>
      <c r="AD3" s="76"/>
      <c r="AE3" s="76"/>
      <c r="AF3" s="77"/>
      <c r="AG3" s="75" t="s">
        <v>122</v>
      </c>
      <c r="AH3" s="76"/>
      <c r="AI3" s="76"/>
      <c r="AJ3" s="76"/>
      <c r="AK3" s="76"/>
      <c r="AL3" s="76"/>
      <c r="AM3" s="76"/>
      <c r="AN3" s="76"/>
      <c r="AO3" s="76"/>
      <c r="AP3" s="77"/>
      <c r="AQ3" s="75" t="s">
        <v>121</v>
      </c>
      <c r="AR3" s="76"/>
      <c r="AS3" s="76"/>
      <c r="AT3" s="76"/>
      <c r="AU3" s="76"/>
      <c r="AV3" s="76"/>
      <c r="AW3" s="76"/>
      <c r="AX3" s="76"/>
      <c r="AY3" s="76"/>
      <c r="AZ3" s="77"/>
      <c r="BA3" s="75" t="s">
        <v>122</v>
      </c>
      <c r="BB3" s="76"/>
      <c r="BC3" s="76"/>
      <c r="BD3" s="76"/>
      <c r="BE3" s="76"/>
      <c r="BF3" s="76"/>
      <c r="BG3" s="76"/>
      <c r="BH3" s="76"/>
      <c r="BI3" s="76"/>
      <c r="BJ3" s="77"/>
      <c r="BK3" s="79"/>
      <c r="BL3" s="10"/>
      <c r="BM3" s="10"/>
      <c r="BN3" s="10"/>
      <c r="BO3" s="10"/>
      <c r="BP3" s="10"/>
      <c r="BQ3" s="10"/>
      <c r="BR3" s="10"/>
      <c r="BS3" s="10"/>
      <c r="BT3" s="10"/>
      <c r="BU3" s="10"/>
    </row>
    <row r="4" spans="1:73" s="11" customFormat="1" ht="18">
      <c r="A4" s="66"/>
      <c r="B4" s="85"/>
      <c r="C4" s="89" t="s">
        <v>34</v>
      </c>
      <c r="D4" s="90"/>
      <c r="E4" s="90"/>
      <c r="F4" s="90"/>
      <c r="G4" s="91"/>
      <c r="H4" s="81" t="s">
        <v>35</v>
      </c>
      <c r="I4" s="82"/>
      <c r="J4" s="82"/>
      <c r="K4" s="82"/>
      <c r="L4" s="83"/>
      <c r="M4" s="89" t="s">
        <v>34</v>
      </c>
      <c r="N4" s="90"/>
      <c r="O4" s="90"/>
      <c r="P4" s="90"/>
      <c r="Q4" s="91"/>
      <c r="R4" s="81" t="s">
        <v>35</v>
      </c>
      <c r="S4" s="82"/>
      <c r="T4" s="82"/>
      <c r="U4" s="82"/>
      <c r="V4" s="83"/>
      <c r="W4" s="89" t="s">
        <v>34</v>
      </c>
      <c r="X4" s="90"/>
      <c r="Y4" s="90"/>
      <c r="Z4" s="90"/>
      <c r="AA4" s="91"/>
      <c r="AB4" s="81" t="s">
        <v>35</v>
      </c>
      <c r="AC4" s="82"/>
      <c r="AD4" s="82"/>
      <c r="AE4" s="82"/>
      <c r="AF4" s="83"/>
      <c r="AG4" s="89" t="s">
        <v>34</v>
      </c>
      <c r="AH4" s="90"/>
      <c r="AI4" s="90"/>
      <c r="AJ4" s="90"/>
      <c r="AK4" s="91"/>
      <c r="AL4" s="81" t="s">
        <v>35</v>
      </c>
      <c r="AM4" s="82"/>
      <c r="AN4" s="82"/>
      <c r="AO4" s="82"/>
      <c r="AP4" s="83"/>
      <c r="AQ4" s="89" t="s">
        <v>34</v>
      </c>
      <c r="AR4" s="90"/>
      <c r="AS4" s="90"/>
      <c r="AT4" s="90"/>
      <c r="AU4" s="91"/>
      <c r="AV4" s="81" t="s">
        <v>35</v>
      </c>
      <c r="AW4" s="82"/>
      <c r="AX4" s="82"/>
      <c r="AY4" s="82"/>
      <c r="AZ4" s="83"/>
      <c r="BA4" s="89" t="s">
        <v>34</v>
      </c>
      <c r="BB4" s="90"/>
      <c r="BC4" s="90"/>
      <c r="BD4" s="90"/>
      <c r="BE4" s="91"/>
      <c r="BF4" s="81" t="s">
        <v>35</v>
      </c>
      <c r="BG4" s="82"/>
      <c r="BH4" s="82"/>
      <c r="BI4" s="82"/>
      <c r="BJ4" s="83"/>
      <c r="BK4" s="79"/>
      <c r="BL4" s="10"/>
      <c r="BM4" s="10"/>
      <c r="BN4" s="10"/>
      <c r="BO4" s="10"/>
      <c r="BP4" s="10"/>
      <c r="BQ4" s="10"/>
      <c r="BR4" s="10"/>
      <c r="BS4" s="10"/>
      <c r="BT4" s="10"/>
      <c r="BU4" s="10"/>
    </row>
    <row r="5" spans="1:98" s="7" customFormat="1" ht="15">
      <c r="A5" s="66"/>
      <c r="B5" s="85"/>
      <c r="C5" s="13">
        <v>1</v>
      </c>
      <c r="D5" s="12">
        <v>2</v>
      </c>
      <c r="E5" s="12">
        <v>3</v>
      </c>
      <c r="F5" s="12">
        <v>4</v>
      </c>
      <c r="G5" s="14">
        <v>5</v>
      </c>
      <c r="H5" s="13">
        <v>1</v>
      </c>
      <c r="I5" s="12">
        <v>2</v>
      </c>
      <c r="J5" s="12">
        <v>3</v>
      </c>
      <c r="K5" s="12">
        <v>4</v>
      </c>
      <c r="L5" s="14">
        <v>5</v>
      </c>
      <c r="M5" s="13">
        <v>1</v>
      </c>
      <c r="N5" s="12">
        <v>2</v>
      </c>
      <c r="O5" s="12">
        <v>3</v>
      </c>
      <c r="P5" s="12">
        <v>4</v>
      </c>
      <c r="Q5" s="14">
        <v>5</v>
      </c>
      <c r="R5" s="13">
        <v>1</v>
      </c>
      <c r="S5" s="12">
        <v>2</v>
      </c>
      <c r="T5" s="12">
        <v>3</v>
      </c>
      <c r="U5" s="12">
        <v>4</v>
      </c>
      <c r="V5" s="14">
        <v>5</v>
      </c>
      <c r="W5" s="13">
        <v>1</v>
      </c>
      <c r="X5" s="12">
        <v>2</v>
      </c>
      <c r="Y5" s="12">
        <v>3</v>
      </c>
      <c r="Z5" s="12">
        <v>4</v>
      </c>
      <c r="AA5" s="14">
        <v>5</v>
      </c>
      <c r="AB5" s="13">
        <v>1</v>
      </c>
      <c r="AC5" s="12">
        <v>2</v>
      </c>
      <c r="AD5" s="12">
        <v>3</v>
      </c>
      <c r="AE5" s="12">
        <v>4</v>
      </c>
      <c r="AF5" s="14">
        <v>5</v>
      </c>
      <c r="AG5" s="13">
        <v>1</v>
      </c>
      <c r="AH5" s="12">
        <v>2</v>
      </c>
      <c r="AI5" s="12">
        <v>3</v>
      </c>
      <c r="AJ5" s="12">
        <v>4</v>
      </c>
      <c r="AK5" s="14">
        <v>5</v>
      </c>
      <c r="AL5" s="13">
        <v>1</v>
      </c>
      <c r="AM5" s="12">
        <v>2</v>
      </c>
      <c r="AN5" s="12">
        <v>3</v>
      </c>
      <c r="AO5" s="12">
        <v>4</v>
      </c>
      <c r="AP5" s="14">
        <v>5</v>
      </c>
      <c r="AQ5" s="13">
        <v>1</v>
      </c>
      <c r="AR5" s="12">
        <v>2</v>
      </c>
      <c r="AS5" s="12">
        <v>3</v>
      </c>
      <c r="AT5" s="12">
        <v>4</v>
      </c>
      <c r="AU5" s="14">
        <v>5</v>
      </c>
      <c r="AV5" s="13">
        <v>1</v>
      </c>
      <c r="AW5" s="12">
        <v>2</v>
      </c>
      <c r="AX5" s="12">
        <v>3</v>
      </c>
      <c r="AY5" s="12">
        <v>4</v>
      </c>
      <c r="AZ5" s="14">
        <v>5</v>
      </c>
      <c r="BA5" s="13">
        <v>1</v>
      </c>
      <c r="BB5" s="12">
        <v>2</v>
      </c>
      <c r="BC5" s="12">
        <v>3</v>
      </c>
      <c r="BD5" s="12">
        <v>4</v>
      </c>
      <c r="BE5" s="14">
        <v>5</v>
      </c>
      <c r="BF5" s="13">
        <v>1</v>
      </c>
      <c r="BG5" s="12">
        <v>2</v>
      </c>
      <c r="BH5" s="12">
        <v>3</v>
      </c>
      <c r="BI5" s="12">
        <v>4</v>
      </c>
      <c r="BJ5" s="14">
        <v>5</v>
      </c>
      <c r="BK5" s="80"/>
      <c r="BL5" s="5"/>
      <c r="BM5" s="5"/>
      <c r="BN5" s="5"/>
      <c r="BO5" s="5"/>
      <c r="BP5" s="5"/>
      <c r="BQ5" s="5"/>
      <c r="BR5" s="5"/>
      <c r="BS5" s="5"/>
      <c r="BT5" s="5"/>
      <c r="BU5" s="5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</row>
    <row r="6" spans="1:63" ht="12.75">
      <c r="A6" s="15" t="s">
        <v>0</v>
      </c>
      <c r="B6" s="22" t="s">
        <v>6</v>
      </c>
      <c r="C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4"/>
    </row>
    <row r="7" spans="1:63" ht="12.75">
      <c r="A7" s="15" t="s">
        <v>70</v>
      </c>
      <c r="B7" s="23" t="s">
        <v>12</v>
      </c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4"/>
    </row>
    <row r="8" spans="1:63" ht="12.75">
      <c r="A8" s="15"/>
      <c r="B8" s="53" t="s">
        <v>94</v>
      </c>
      <c r="C8" s="32">
        <v>0</v>
      </c>
      <c r="D8" s="33">
        <v>220.07997283</v>
      </c>
      <c r="E8" s="33">
        <v>0</v>
      </c>
      <c r="F8" s="33">
        <v>0</v>
      </c>
      <c r="G8" s="34">
        <v>0</v>
      </c>
      <c r="H8" s="32">
        <v>54.267036909</v>
      </c>
      <c r="I8" s="33">
        <v>4959.911150231</v>
      </c>
      <c r="J8" s="33">
        <v>526.659535322</v>
      </c>
      <c r="K8" s="33">
        <v>0</v>
      </c>
      <c r="L8" s="34">
        <v>455.638988345</v>
      </c>
      <c r="M8" s="32">
        <v>0</v>
      </c>
      <c r="N8" s="33">
        <v>13.555670159</v>
      </c>
      <c r="O8" s="33">
        <v>0</v>
      </c>
      <c r="P8" s="33">
        <v>0</v>
      </c>
      <c r="Q8" s="34">
        <v>0</v>
      </c>
      <c r="R8" s="32">
        <v>20.486900019</v>
      </c>
      <c r="S8" s="33">
        <v>160.473798936</v>
      </c>
      <c r="T8" s="33">
        <v>10.046243438</v>
      </c>
      <c r="U8" s="33">
        <v>0</v>
      </c>
      <c r="V8" s="34">
        <v>55.836771454</v>
      </c>
      <c r="W8" s="32">
        <v>0</v>
      </c>
      <c r="X8" s="33">
        <v>37.334390581</v>
      </c>
      <c r="Y8" s="33">
        <v>0</v>
      </c>
      <c r="Z8" s="33">
        <v>0</v>
      </c>
      <c r="AA8" s="34">
        <v>0</v>
      </c>
      <c r="AB8" s="32">
        <v>0.06835164</v>
      </c>
      <c r="AC8" s="33">
        <v>36.349647888</v>
      </c>
      <c r="AD8" s="33">
        <v>0</v>
      </c>
      <c r="AE8" s="33">
        <v>0</v>
      </c>
      <c r="AF8" s="34">
        <v>8.20846642</v>
      </c>
      <c r="AG8" s="32">
        <v>0</v>
      </c>
      <c r="AH8" s="33">
        <v>0</v>
      </c>
      <c r="AI8" s="33">
        <v>0</v>
      </c>
      <c r="AJ8" s="33">
        <v>0</v>
      </c>
      <c r="AK8" s="34">
        <v>0</v>
      </c>
      <c r="AL8" s="32">
        <v>0.00036878</v>
      </c>
      <c r="AM8" s="33">
        <v>0</v>
      </c>
      <c r="AN8" s="33">
        <v>0</v>
      </c>
      <c r="AO8" s="33">
        <v>0</v>
      </c>
      <c r="AP8" s="34">
        <v>0.071921113</v>
      </c>
      <c r="AQ8" s="32">
        <v>0</v>
      </c>
      <c r="AR8" s="33">
        <v>4.318284392</v>
      </c>
      <c r="AS8" s="33">
        <v>0</v>
      </c>
      <c r="AT8" s="33">
        <v>0</v>
      </c>
      <c r="AU8" s="34">
        <v>0</v>
      </c>
      <c r="AV8" s="32">
        <v>93.16919211</v>
      </c>
      <c r="AW8" s="33">
        <v>771.189507757</v>
      </c>
      <c r="AX8" s="33">
        <v>0</v>
      </c>
      <c r="AY8" s="33">
        <v>0</v>
      </c>
      <c r="AZ8" s="34">
        <v>480.947606086</v>
      </c>
      <c r="BA8" s="32">
        <v>0</v>
      </c>
      <c r="BB8" s="33">
        <v>32.972489014</v>
      </c>
      <c r="BC8" s="33">
        <v>0</v>
      </c>
      <c r="BD8" s="33">
        <v>0</v>
      </c>
      <c r="BE8" s="34">
        <v>0</v>
      </c>
      <c r="BF8" s="32">
        <v>32.901659916</v>
      </c>
      <c r="BG8" s="33">
        <v>12.90216289</v>
      </c>
      <c r="BH8" s="33">
        <v>15.281169473</v>
      </c>
      <c r="BI8" s="33">
        <v>0</v>
      </c>
      <c r="BJ8" s="34">
        <v>50.510154421</v>
      </c>
      <c r="BK8" s="35">
        <f>SUM(C8:BJ8)</f>
        <v>8053.181440124</v>
      </c>
    </row>
    <row r="9" spans="1:63" ht="12.75">
      <c r="A9" s="15"/>
      <c r="B9" s="53" t="s">
        <v>125</v>
      </c>
      <c r="C9" s="32">
        <v>0</v>
      </c>
      <c r="D9" s="33">
        <v>100.119640983</v>
      </c>
      <c r="E9" s="33">
        <v>0</v>
      </c>
      <c r="F9" s="33">
        <v>0</v>
      </c>
      <c r="G9" s="34">
        <v>0</v>
      </c>
      <c r="H9" s="32">
        <v>41.367257374</v>
      </c>
      <c r="I9" s="33">
        <v>193.900237725</v>
      </c>
      <c r="J9" s="33">
        <v>50.815961587</v>
      </c>
      <c r="K9" s="33">
        <v>0</v>
      </c>
      <c r="L9" s="34">
        <v>112.151152422</v>
      </c>
      <c r="M9" s="32">
        <v>0</v>
      </c>
      <c r="N9" s="33">
        <v>0</v>
      </c>
      <c r="O9" s="33">
        <v>0</v>
      </c>
      <c r="P9" s="33">
        <v>0</v>
      </c>
      <c r="Q9" s="34">
        <v>0</v>
      </c>
      <c r="R9" s="32">
        <v>16.808739932</v>
      </c>
      <c r="S9" s="33">
        <v>0.698337387</v>
      </c>
      <c r="T9" s="33">
        <v>0</v>
      </c>
      <c r="U9" s="33">
        <v>0</v>
      </c>
      <c r="V9" s="34">
        <v>22.561570706</v>
      </c>
      <c r="W9" s="32">
        <v>0</v>
      </c>
      <c r="X9" s="33">
        <v>5.888625208</v>
      </c>
      <c r="Y9" s="33">
        <v>0</v>
      </c>
      <c r="Z9" s="33">
        <v>0</v>
      </c>
      <c r="AA9" s="34">
        <v>0</v>
      </c>
      <c r="AB9" s="32">
        <v>0</v>
      </c>
      <c r="AC9" s="33">
        <v>48.74977535</v>
      </c>
      <c r="AD9" s="33">
        <v>0</v>
      </c>
      <c r="AE9" s="33">
        <v>0</v>
      </c>
      <c r="AF9" s="34">
        <v>1.095819051</v>
      </c>
      <c r="AG9" s="32">
        <v>0</v>
      </c>
      <c r="AH9" s="33">
        <v>0</v>
      </c>
      <c r="AI9" s="33">
        <v>0</v>
      </c>
      <c r="AJ9" s="33">
        <v>0</v>
      </c>
      <c r="AK9" s="34">
        <v>0</v>
      </c>
      <c r="AL9" s="32">
        <v>0</v>
      </c>
      <c r="AM9" s="33">
        <v>1.089949646</v>
      </c>
      <c r="AN9" s="33">
        <v>0</v>
      </c>
      <c r="AO9" s="33">
        <v>0</v>
      </c>
      <c r="AP9" s="34">
        <v>0.000319659</v>
      </c>
      <c r="AQ9" s="32">
        <v>0</v>
      </c>
      <c r="AR9" s="33">
        <v>0</v>
      </c>
      <c r="AS9" s="33">
        <v>0</v>
      </c>
      <c r="AT9" s="33">
        <v>0</v>
      </c>
      <c r="AU9" s="34">
        <v>0</v>
      </c>
      <c r="AV9" s="32">
        <v>28.656761229</v>
      </c>
      <c r="AW9" s="33">
        <v>55.261614229</v>
      </c>
      <c r="AX9" s="33">
        <v>0.376977261</v>
      </c>
      <c r="AY9" s="33">
        <v>0</v>
      </c>
      <c r="AZ9" s="34">
        <v>172.667935875</v>
      </c>
      <c r="BA9" s="32">
        <v>0</v>
      </c>
      <c r="BB9" s="33">
        <v>0</v>
      </c>
      <c r="BC9" s="33">
        <v>0</v>
      </c>
      <c r="BD9" s="33">
        <v>0</v>
      </c>
      <c r="BE9" s="34">
        <v>0</v>
      </c>
      <c r="BF9" s="32">
        <v>11.257265856</v>
      </c>
      <c r="BG9" s="33">
        <v>3.369991975</v>
      </c>
      <c r="BH9" s="33">
        <v>0</v>
      </c>
      <c r="BI9" s="33">
        <v>0</v>
      </c>
      <c r="BJ9" s="34">
        <v>23.345863529</v>
      </c>
      <c r="BK9" s="35">
        <f>SUM(C9:BJ9)</f>
        <v>890.1837969840001</v>
      </c>
    </row>
    <row r="10" spans="1:63" ht="12.75">
      <c r="A10" s="15"/>
      <c r="B10" s="53" t="s">
        <v>142</v>
      </c>
      <c r="C10" s="32">
        <v>0</v>
      </c>
      <c r="D10" s="33">
        <v>115.40865215</v>
      </c>
      <c r="E10" s="33">
        <v>0</v>
      </c>
      <c r="F10" s="33">
        <v>0</v>
      </c>
      <c r="G10" s="34">
        <v>0</v>
      </c>
      <c r="H10" s="32">
        <v>2.869948458</v>
      </c>
      <c r="I10" s="33">
        <v>498.060435933</v>
      </c>
      <c r="J10" s="33">
        <v>1.52832422</v>
      </c>
      <c r="K10" s="33">
        <v>0</v>
      </c>
      <c r="L10" s="34">
        <v>17.739245349</v>
      </c>
      <c r="M10" s="32">
        <v>0</v>
      </c>
      <c r="N10" s="33">
        <v>0</v>
      </c>
      <c r="O10" s="33">
        <v>0</v>
      </c>
      <c r="P10" s="33">
        <v>0</v>
      </c>
      <c r="Q10" s="34">
        <v>0</v>
      </c>
      <c r="R10" s="32">
        <v>1.068212694</v>
      </c>
      <c r="S10" s="33">
        <v>0.485343341</v>
      </c>
      <c r="T10" s="33">
        <v>0</v>
      </c>
      <c r="U10" s="33">
        <v>0</v>
      </c>
      <c r="V10" s="34">
        <v>7.451159521</v>
      </c>
      <c r="W10" s="32">
        <v>0</v>
      </c>
      <c r="X10" s="33">
        <v>37.011457991</v>
      </c>
      <c r="Y10" s="33">
        <v>0</v>
      </c>
      <c r="Z10" s="33">
        <v>0</v>
      </c>
      <c r="AA10" s="34">
        <v>0</v>
      </c>
      <c r="AB10" s="32">
        <v>0.02598605</v>
      </c>
      <c r="AC10" s="33">
        <v>0.096783447</v>
      </c>
      <c r="AD10" s="33">
        <v>0</v>
      </c>
      <c r="AE10" s="33">
        <v>0</v>
      </c>
      <c r="AF10" s="34">
        <v>0.430004721</v>
      </c>
      <c r="AG10" s="32">
        <v>0</v>
      </c>
      <c r="AH10" s="33">
        <v>0</v>
      </c>
      <c r="AI10" s="33">
        <v>0</v>
      </c>
      <c r="AJ10" s="33">
        <v>0</v>
      </c>
      <c r="AK10" s="34">
        <v>0</v>
      </c>
      <c r="AL10" s="32">
        <v>0.005391578</v>
      </c>
      <c r="AM10" s="33">
        <v>0</v>
      </c>
      <c r="AN10" s="33">
        <v>0</v>
      </c>
      <c r="AO10" s="33">
        <v>0</v>
      </c>
      <c r="AP10" s="34">
        <v>0</v>
      </c>
      <c r="AQ10" s="32">
        <v>0</v>
      </c>
      <c r="AR10" s="33">
        <v>0</v>
      </c>
      <c r="AS10" s="33">
        <v>0</v>
      </c>
      <c r="AT10" s="33">
        <v>0</v>
      </c>
      <c r="AU10" s="34">
        <v>0</v>
      </c>
      <c r="AV10" s="32">
        <v>20.395234118</v>
      </c>
      <c r="AW10" s="33">
        <v>81.342452877</v>
      </c>
      <c r="AX10" s="33">
        <v>0</v>
      </c>
      <c r="AY10" s="33">
        <v>0</v>
      </c>
      <c r="AZ10" s="34">
        <v>110.299197781</v>
      </c>
      <c r="BA10" s="32">
        <v>0</v>
      </c>
      <c r="BB10" s="33">
        <v>0</v>
      </c>
      <c r="BC10" s="33">
        <v>0</v>
      </c>
      <c r="BD10" s="33">
        <v>0</v>
      </c>
      <c r="BE10" s="34">
        <v>0</v>
      </c>
      <c r="BF10" s="32">
        <v>6.491785531</v>
      </c>
      <c r="BG10" s="33">
        <v>1.14508836</v>
      </c>
      <c r="BH10" s="33">
        <v>0</v>
      </c>
      <c r="BI10" s="33">
        <v>0</v>
      </c>
      <c r="BJ10" s="34">
        <v>12.993996487</v>
      </c>
      <c r="BK10" s="35">
        <f>SUM(C10:BJ10)</f>
        <v>914.8487006070001</v>
      </c>
    </row>
    <row r="11" spans="1:63" ht="12.75">
      <c r="A11" s="15"/>
      <c r="B11" s="24" t="s">
        <v>79</v>
      </c>
      <c r="C11" s="32">
        <f aca="true" t="shared" si="0" ref="C11:AH11">SUM(C8:C10)</f>
        <v>0</v>
      </c>
      <c r="D11" s="33">
        <f t="shared" si="0"/>
        <v>435.608265963</v>
      </c>
      <c r="E11" s="33">
        <f t="shared" si="0"/>
        <v>0</v>
      </c>
      <c r="F11" s="33">
        <f t="shared" si="0"/>
        <v>0</v>
      </c>
      <c r="G11" s="34">
        <f t="shared" si="0"/>
        <v>0</v>
      </c>
      <c r="H11" s="32">
        <f t="shared" si="0"/>
        <v>98.504242741</v>
      </c>
      <c r="I11" s="33">
        <f t="shared" si="0"/>
        <v>5651.871823889</v>
      </c>
      <c r="J11" s="33">
        <f t="shared" si="0"/>
        <v>579.0038211289999</v>
      </c>
      <c r="K11" s="33">
        <f t="shared" si="0"/>
        <v>0</v>
      </c>
      <c r="L11" s="34">
        <f t="shared" si="0"/>
        <v>585.529386116</v>
      </c>
      <c r="M11" s="32">
        <f t="shared" si="0"/>
        <v>0</v>
      </c>
      <c r="N11" s="33">
        <f t="shared" si="0"/>
        <v>13.555670159</v>
      </c>
      <c r="O11" s="33">
        <f t="shared" si="0"/>
        <v>0</v>
      </c>
      <c r="P11" s="33">
        <f t="shared" si="0"/>
        <v>0</v>
      </c>
      <c r="Q11" s="34">
        <f t="shared" si="0"/>
        <v>0</v>
      </c>
      <c r="R11" s="32">
        <f t="shared" si="0"/>
        <v>38.363852645</v>
      </c>
      <c r="S11" s="33">
        <f t="shared" si="0"/>
        <v>161.65747966400002</v>
      </c>
      <c r="T11" s="33">
        <f t="shared" si="0"/>
        <v>10.046243438</v>
      </c>
      <c r="U11" s="33">
        <f t="shared" si="0"/>
        <v>0</v>
      </c>
      <c r="V11" s="34">
        <f t="shared" si="0"/>
        <v>85.84950168099999</v>
      </c>
      <c r="W11" s="32">
        <f t="shared" si="0"/>
        <v>0</v>
      </c>
      <c r="X11" s="33">
        <f t="shared" si="0"/>
        <v>80.23447378</v>
      </c>
      <c r="Y11" s="33">
        <f t="shared" si="0"/>
        <v>0</v>
      </c>
      <c r="Z11" s="33">
        <f t="shared" si="0"/>
        <v>0</v>
      </c>
      <c r="AA11" s="34">
        <f t="shared" si="0"/>
        <v>0</v>
      </c>
      <c r="AB11" s="32">
        <f t="shared" si="0"/>
        <v>0.09433769</v>
      </c>
      <c r="AC11" s="33">
        <f t="shared" si="0"/>
        <v>85.196206685</v>
      </c>
      <c r="AD11" s="33">
        <f t="shared" si="0"/>
        <v>0</v>
      </c>
      <c r="AE11" s="33">
        <f t="shared" si="0"/>
        <v>0</v>
      </c>
      <c r="AF11" s="34">
        <f t="shared" si="0"/>
        <v>9.734290192</v>
      </c>
      <c r="AG11" s="32">
        <f t="shared" si="0"/>
        <v>0</v>
      </c>
      <c r="AH11" s="33">
        <f t="shared" si="0"/>
        <v>0</v>
      </c>
      <c r="AI11" s="33">
        <f aca="true" t="shared" si="1" ref="AI11:BK11">SUM(AI8:AI10)</f>
        <v>0</v>
      </c>
      <c r="AJ11" s="33">
        <f t="shared" si="1"/>
        <v>0</v>
      </c>
      <c r="AK11" s="34">
        <f t="shared" si="1"/>
        <v>0</v>
      </c>
      <c r="AL11" s="32">
        <f t="shared" si="1"/>
        <v>0.005760358</v>
      </c>
      <c r="AM11" s="33">
        <f t="shared" si="1"/>
        <v>1.089949646</v>
      </c>
      <c r="AN11" s="33">
        <f t="shared" si="1"/>
        <v>0</v>
      </c>
      <c r="AO11" s="33">
        <f t="shared" si="1"/>
        <v>0</v>
      </c>
      <c r="AP11" s="34">
        <f t="shared" si="1"/>
        <v>0.072240772</v>
      </c>
      <c r="AQ11" s="32">
        <f t="shared" si="1"/>
        <v>0</v>
      </c>
      <c r="AR11" s="33">
        <f t="shared" si="1"/>
        <v>4.318284392</v>
      </c>
      <c r="AS11" s="33">
        <f t="shared" si="1"/>
        <v>0</v>
      </c>
      <c r="AT11" s="33">
        <f t="shared" si="1"/>
        <v>0</v>
      </c>
      <c r="AU11" s="34">
        <f t="shared" si="1"/>
        <v>0</v>
      </c>
      <c r="AV11" s="32">
        <f t="shared" si="1"/>
        <v>142.22118745699998</v>
      </c>
      <c r="AW11" s="33">
        <f t="shared" si="1"/>
        <v>907.793574863</v>
      </c>
      <c r="AX11" s="33">
        <f t="shared" si="1"/>
        <v>0.376977261</v>
      </c>
      <c r="AY11" s="33">
        <f t="shared" si="1"/>
        <v>0</v>
      </c>
      <c r="AZ11" s="34">
        <f t="shared" si="1"/>
        <v>763.9147397419999</v>
      </c>
      <c r="BA11" s="32">
        <f t="shared" si="1"/>
        <v>0</v>
      </c>
      <c r="BB11" s="33">
        <f t="shared" si="1"/>
        <v>32.972489014</v>
      </c>
      <c r="BC11" s="33">
        <f t="shared" si="1"/>
        <v>0</v>
      </c>
      <c r="BD11" s="33">
        <f t="shared" si="1"/>
        <v>0</v>
      </c>
      <c r="BE11" s="34">
        <f t="shared" si="1"/>
        <v>0</v>
      </c>
      <c r="BF11" s="32">
        <f t="shared" si="1"/>
        <v>50.650711303</v>
      </c>
      <c r="BG11" s="33">
        <f t="shared" si="1"/>
        <v>17.417243225</v>
      </c>
      <c r="BH11" s="33">
        <f t="shared" si="1"/>
        <v>15.281169473</v>
      </c>
      <c r="BI11" s="33">
        <f t="shared" si="1"/>
        <v>0</v>
      </c>
      <c r="BJ11" s="34">
        <f t="shared" si="1"/>
        <v>86.850014437</v>
      </c>
      <c r="BK11" s="35">
        <f t="shared" si="1"/>
        <v>9858.213937715002</v>
      </c>
    </row>
    <row r="12" spans="1:63" ht="12.75">
      <c r="A12" s="15" t="s">
        <v>71</v>
      </c>
      <c r="B12" s="23" t="s">
        <v>3</v>
      </c>
      <c r="C12" s="62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4"/>
    </row>
    <row r="13" spans="1:63" ht="12.75">
      <c r="A13" s="15"/>
      <c r="B13" s="55" t="s">
        <v>95</v>
      </c>
      <c r="C13" s="32">
        <v>0</v>
      </c>
      <c r="D13" s="33">
        <v>0</v>
      </c>
      <c r="E13" s="33">
        <v>0</v>
      </c>
      <c r="F13" s="33">
        <v>0</v>
      </c>
      <c r="G13" s="34">
        <v>0</v>
      </c>
      <c r="H13" s="32">
        <v>10.881506611</v>
      </c>
      <c r="I13" s="33">
        <v>13.434998743</v>
      </c>
      <c r="J13" s="33">
        <v>0</v>
      </c>
      <c r="K13" s="33">
        <v>0</v>
      </c>
      <c r="L13" s="34">
        <v>17.82211679</v>
      </c>
      <c r="M13" s="32">
        <v>0</v>
      </c>
      <c r="N13" s="33">
        <v>0</v>
      </c>
      <c r="O13" s="33">
        <v>0</v>
      </c>
      <c r="P13" s="33">
        <v>0</v>
      </c>
      <c r="Q13" s="34">
        <v>0</v>
      </c>
      <c r="R13" s="32">
        <v>3.081234144</v>
      </c>
      <c r="S13" s="33">
        <v>0</v>
      </c>
      <c r="T13" s="33">
        <v>0</v>
      </c>
      <c r="U13" s="33">
        <v>0</v>
      </c>
      <c r="V13" s="34">
        <v>1.498039638</v>
      </c>
      <c r="W13" s="32">
        <v>0</v>
      </c>
      <c r="X13" s="33">
        <v>0</v>
      </c>
      <c r="Y13" s="33">
        <v>0</v>
      </c>
      <c r="Z13" s="33">
        <v>0</v>
      </c>
      <c r="AA13" s="34">
        <v>0</v>
      </c>
      <c r="AB13" s="32">
        <v>0.003137001</v>
      </c>
      <c r="AC13" s="33">
        <v>0</v>
      </c>
      <c r="AD13" s="33">
        <v>0</v>
      </c>
      <c r="AE13" s="33">
        <v>0</v>
      </c>
      <c r="AF13" s="34">
        <v>0.650835802</v>
      </c>
      <c r="AG13" s="32">
        <v>0</v>
      </c>
      <c r="AH13" s="33">
        <v>0</v>
      </c>
      <c r="AI13" s="33">
        <v>0</v>
      </c>
      <c r="AJ13" s="33">
        <v>0</v>
      </c>
      <c r="AK13" s="34">
        <v>0</v>
      </c>
      <c r="AL13" s="32">
        <v>0</v>
      </c>
      <c r="AM13" s="33">
        <v>0</v>
      </c>
      <c r="AN13" s="33">
        <v>0</v>
      </c>
      <c r="AO13" s="33">
        <v>0</v>
      </c>
      <c r="AP13" s="34">
        <v>0</v>
      </c>
      <c r="AQ13" s="32">
        <v>0</v>
      </c>
      <c r="AR13" s="33">
        <v>0</v>
      </c>
      <c r="AS13" s="33">
        <v>0</v>
      </c>
      <c r="AT13" s="33">
        <v>0</v>
      </c>
      <c r="AU13" s="34">
        <v>0</v>
      </c>
      <c r="AV13" s="32">
        <v>31.000330899</v>
      </c>
      <c r="AW13" s="33">
        <v>77.773419462</v>
      </c>
      <c r="AX13" s="33">
        <v>0</v>
      </c>
      <c r="AY13" s="33">
        <v>0</v>
      </c>
      <c r="AZ13" s="34">
        <v>115.0818638</v>
      </c>
      <c r="BA13" s="32">
        <v>0</v>
      </c>
      <c r="BB13" s="33">
        <v>0</v>
      </c>
      <c r="BC13" s="33">
        <v>0</v>
      </c>
      <c r="BD13" s="33">
        <v>0</v>
      </c>
      <c r="BE13" s="34">
        <v>0</v>
      </c>
      <c r="BF13" s="32">
        <v>3.476167837</v>
      </c>
      <c r="BG13" s="33">
        <v>4.218244749</v>
      </c>
      <c r="BH13" s="33">
        <v>0</v>
      </c>
      <c r="BI13" s="33">
        <v>0</v>
      </c>
      <c r="BJ13" s="34">
        <v>6.269606064</v>
      </c>
      <c r="BK13" s="35">
        <f>SUM(C13:BJ13)</f>
        <v>285.19150154000005</v>
      </c>
    </row>
    <row r="14" spans="1:63" ht="12.75">
      <c r="A14" s="15"/>
      <c r="B14" s="24" t="s">
        <v>80</v>
      </c>
      <c r="C14" s="32">
        <f aca="true" t="shared" si="2" ref="C14:AH14">SUM(C13)</f>
        <v>0</v>
      </c>
      <c r="D14" s="33">
        <f t="shared" si="2"/>
        <v>0</v>
      </c>
      <c r="E14" s="33">
        <f t="shared" si="2"/>
        <v>0</v>
      </c>
      <c r="F14" s="33">
        <f t="shared" si="2"/>
        <v>0</v>
      </c>
      <c r="G14" s="34">
        <f t="shared" si="2"/>
        <v>0</v>
      </c>
      <c r="H14" s="32">
        <f t="shared" si="2"/>
        <v>10.881506611</v>
      </c>
      <c r="I14" s="33">
        <f t="shared" si="2"/>
        <v>13.434998743</v>
      </c>
      <c r="J14" s="33">
        <f t="shared" si="2"/>
        <v>0</v>
      </c>
      <c r="K14" s="33">
        <f t="shared" si="2"/>
        <v>0</v>
      </c>
      <c r="L14" s="34">
        <f t="shared" si="2"/>
        <v>17.82211679</v>
      </c>
      <c r="M14" s="32">
        <f t="shared" si="2"/>
        <v>0</v>
      </c>
      <c r="N14" s="33">
        <f t="shared" si="2"/>
        <v>0</v>
      </c>
      <c r="O14" s="33">
        <f t="shared" si="2"/>
        <v>0</v>
      </c>
      <c r="P14" s="33">
        <f t="shared" si="2"/>
        <v>0</v>
      </c>
      <c r="Q14" s="34">
        <f t="shared" si="2"/>
        <v>0</v>
      </c>
      <c r="R14" s="32">
        <f t="shared" si="2"/>
        <v>3.081234144</v>
      </c>
      <c r="S14" s="33">
        <f t="shared" si="2"/>
        <v>0</v>
      </c>
      <c r="T14" s="33">
        <f t="shared" si="2"/>
        <v>0</v>
      </c>
      <c r="U14" s="33">
        <f t="shared" si="2"/>
        <v>0</v>
      </c>
      <c r="V14" s="34">
        <f t="shared" si="2"/>
        <v>1.498039638</v>
      </c>
      <c r="W14" s="32">
        <f t="shared" si="2"/>
        <v>0</v>
      </c>
      <c r="X14" s="33">
        <f t="shared" si="2"/>
        <v>0</v>
      </c>
      <c r="Y14" s="33">
        <f t="shared" si="2"/>
        <v>0</v>
      </c>
      <c r="Z14" s="33">
        <f t="shared" si="2"/>
        <v>0</v>
      </c>
      <c r="AA14" s="34">
        <f t="shared" si="2"/>
        <v>0</v>
      </c>
      <c r="AB14" s="32">
        <f t="shared" si="2"/>
        <v>0.003137001</v>
      </c>
      <c r="AC14" s="33">
        <f t="shared" si="2"/>
        <v>0</v>
      </c>
      <c r="AD14" s="33">
        <f t="shared" si="2"/>
        <v>0</v>
      </c>
      <c r="AE14" s="33">
        <f t="shared" si="2"/>
        <v>0</v>
      </c>
      <c r="AF14" s="34">
        <f t="shared" si="2"/>
        <v>0.650835802</v>
      </c>
      <c r="AG14" s="32">
        <f t="shared" si="2"/>
        <v>0</v>
      </c>
      <c r="AH14" s="33">
        <f t="shared" si="2"/>
        <v>0</v>
      </c>
      <c r="AI14" s="33">
        <f aca="true" t="shared" si="3" ref="AI14:BK14">SUM(AI13)</f>
        <v>0</v>
      </c>
      <c r="AJ14" s="33">
        <f t="shared" si="3"/>
        <v>0</v>
      </c>
      <c r="AK14" s="34">
        <f t="shared" si="3"/>
        <v>0</v>
      </c>
      <c r="AL14" s="32">
        <f t="shared" si="3"/>
        <v>0</v>
      </c>
      <c r="AM14" s="33">
        <f t="shared" si="3"/>
        <v>0</v>
      </c>
      <c r="AN14" s="33">
        <f t="shared" si="3"/>
        <v>0</v>
      </c>
      <c r="AO14" s="33">
        <f t="shared" si="3"/>
        <v>0</v>
      </c>
      <c r="AP14" s="34">
        <f t="shared" si="3"/>
        <v>0</v>
      </c>
      <c r="AQ14" s="32">
        <f t="shared" si="3"/>
        <v>0</v>
      </c>
      <c r="AR14" s="33">
        <f t="shared" si="3"/>
        <v>0</v>
      </c>
      <c r="AS14" s="33">
        <f t="shared" si="3"/>
        <v>0</v>
      </c>
      <c r="AT14" s="33">
        <f t="shared" si="3"/>
        <v>0</v>
      </c>
      <c r="AU14" s="34">
        <f t="shared" si="3"/>
        <v>0</v>
      </c>
      <c r="AV14" s="32">
        <f t="shared" si="3"/>
        <v>31.000330899</v>
      </c>
      <c r="AW14" s="33">
        <f t="shared" si="3"/>
        <v>77.773419462</v>
      </c>
      <c r="AX14" s="33">
        <f t="shared" si="3"/>
        <v>0</v>
      </c>
      <c r="AY14" s="33">
        <f t="shared" si="3"/>
        <v>0</v>
      </c>
      <c r="AZ14" s="34">
        <f t="shared" si="3"/>
        <v>115.0818638</v>
      </c>
      <c r="BA14" s="32">
        <f t="shared" si="3"/>
        <v>0</v>
      </c>
      <c r="BB14" s="33">
        <f t="shared" si="3"/>
        <v>0</v>
      </c>
      <c r="BC14" s="33">
        <f t="shared" si="3"/>
        <v>0</v>
      </c>
      <c r="BD14" s="33">
        <f t="shared" si="3"/>
        <v>0</v>
      </c>
      <c r="BE14" s="34">
        <f t="shared" si="3"/>
        <v>0</v>
      </c>
      <c r="BF14" s="32">
        <f t="shared" si="3"/>
        <v>3.476167837</v>
      </c>
      <c r="BG14" s="33">
        <f t="shared" si="3"/>
        <v>4.218244749</v>
      </c>
      <c r="BH14" s="33">
        <f t="shared" si="3"/>
        <v>0</v>
      </c>
      <c r="BI14" s="33">
        <f t="shared" si="3"/>
        <v>0</v>
      </c>
      <c r="BJ14" s="34">
        <f t="shared" si="3"/>
        <v>6.269606064</v>
      </c>
      <c r="BK14" s="35">
        <f t="shared" si="3"/>
        <v>285.19150154000005</v>
      </c>
    </row>
    <row r="15" spans="1:63" ht="12.75">
      <c r="A15" s="15" t="s">
        <v>72</v>
      </c>
      <c r="B15" s="23" t="s">
        <v>10</v>
      </c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4"/>
    </row>
    <row r="16" spans="1:63" ht="12.75">
      <c r="A16" s="15"/>
      <c r="B16" s="53" t="s">
        <v>119</v>
      </c>
      <c r="C16" s="32">
        <v>0</v>
      </c>
      <c r="D16" s="33">
        <v>0</v>
      </c>
      <c r="E16" s="33">
        <v>0</v>
      </c>
      <c r="F16" s="33">
        <v>0</v>
      </c>
      <c r="G16" s="34">
        <v>0</v>
      </c>
      <c r="H16" s="32">
        <v>0.286955103</v>
      </c>
      <c r="I16" s="33">
        <v>50.113160178</v>
      </c>
      <c r="J16" s="33">
        <v>0</v>
      </c>
      <c r="K16" s="33">
        <v>0</v>
      </c>
      <c r="L16" s="34">
        <v>14.470081087</v>
      </c>
      <c r="M16" s="32">
        <v>0</v>
      </c>
      <c r="N16" s="33">
        <v>0</v>
      </c>
      <c r="O16" s="33">
        <v>0</v>
      </c>
      <c r="P16" s="33">
        <v>0</v>
      </c>
      <c r="Q16" s="34">
        <v>0</v>
      </c>
      <c r="R16" s="32">
        <v>0.086151565</v>
      </c>
      <c r="S16" s="33">
        <v>0</v>
      </c>
      <c r="T16" s="33">
        <v>0</v>
      </c>
      <c r="U16" s="33">
        <v>0</v>
      </c>
      <c r="V16" s="34">
        <v>0.062610145</v>
      </c>
      <c r="W16" s="32">
        <v>0</v>
      </c>
      <c r="X16" s="33">
        <v>0</v>
      </c>
      <c r="Y16" s="33">
        <v>0</v>
      </c>
      <c r="Z16" s="33">
        <v>0</v>
      </c>
      <c r="AA16" s="34">
        <v>0</v>
      </c>
      <c r="AB16" s="32">
        <v>0</v>
      </c>
      <c r="AC16" s="33">
        <v>1.246073226</v>
      </c>
      <c r="AD16" s="33">
        <v>0</v>
      </c>
      <c r="AE16" s="33">
        <v>0</v>
      </c>
      <c r="AF16" s="34">
        <v>0</v>
      </c>
      <c r="AG16" s="32">
        <v>0</v>
      </c>
      <c r="AH16" s="33">
        <v>0</v>
      </c>
      <c r="AI16" s="33">
        <v>0</v>
      </c>
      <c r="AJ16" s="33">
        <v>0</v>
      </c>
      <c r="AK16" s="34">
        <v>0</v>
      </c>
      <c r="AL16" s="32">
        <v>0</v>
      </c>
      <c r="AM16" s="33">
        <v>0</v>
      </c>
      <c r="AN16" s="33">
        <v>0</v>
      </c>
      <c r="AO16" s="33">
        <v>0</v>
      </c>
      <c r="AP16" s="34">
        <v>0</v>
      </c>
      <c r="AQ16" s="32">
        <v>0</v>
      </c>
      <c r="AR16" s="33">
        <v>0</v>
      </c>
      <c r="AS16" s="33">
        <v>0</v>
      </c>
      <c r="AT16" s="33">
        <v>0</v>
      </c>
      <c r="AU16" s="34">
        <v>0</v>
      </c>
      <c r="AV16" s="32">
        <v>0.196007291</v>
      </c>
      <c r="AW16" s="33">
        <v>8.819706294</v>
      </c>
      <c r="AX16" s="33">
        <v>0</v>
      </c>
      <c r="AY16" s="33">
        <v>0</v>
      </c>
      <c r="AZ16" s="34">
        <v>4.08710772</v>
      </c>
      <c r="BA16" s="32">
        <v>0</v>
      </c>
      <c r="BB16" s="33">
        <v>0</v>
      </c>
      <c r="BC16" s="33">
        <v>0</v>
      </c>
      <c r="BD16" s="33">
        <v>0</v>
      </c>
      <c r="BE16" s="34">
        <v>0</v>
      </c>
      <c r="BF16" s="32">
        <v>0.014329839</v>
      </c>
      <c r="BG16" s="33">
        <v>0</v>
      </c>
      <c r="BH16" s="33">
        <v>0</v>
      </c>
      <c r="BI16" s="33">
        <v>0</v>
      </c>
      <c r="BJ16" s="34">
        <v>0.062303661</v>
      </c>
      <c r="BK16" s="35">
        <f aca="true" t="shared" si="4" ref="BK16:BK22">SUM(C16:BJ16)</f>
        <v>79.444486109</v>
      </c>
    </row>
    <row r="17" spans="1:63" ht="12.75">
      <c r="A17" s="15"/>
      <c r="B17" s="53" t="s">
        <v>131</v>
      </c>
      <c r="C17" s="32">
        <v>0</v>
      </c>
      <c r="D17" s="33">
        <v>0</v>
      </c>
      <c r="E17" s="33">
        <v>0</v>
      </c>
      <c r="F17" s="33">
        <v>0</v>
      </c>
      <c r="G17" s="34">
        <v>0</v>
      </c>
      <c r="H17" s="32">
        <v>0.086682162</v>
      </c>
      <c r="I17" s="33">
        <v>84.256494168</v>
      </c>
      <c r="J17" s="33">
        <v>0</v>
      </c>
      <c r="K17" s="33">
        <v>0</v>
      </c>
      <c r="L17" s="34">
        <v>31.755762007</v>
      </c>
      <c r="M17" s="32">
        <v>0</v>
      </c>
      <c r="N17" s="33">
        <v>0</v>
      </c>
      <c r="O17" s="33">
        <v>0</v>
      </c>
      <c r="P17" s="33">
        <v>0</v>
      </c>
      <c r="Q17" s="34">
        <v>0</v>
      </c>
      <c r="R17" s="32">
        <v>0.011541881</v>
      </c>
      <c r="S17" s="33">
        <v>6.38306774</v>
      </c>
      <c r="T17" s="33">
        <v>0</v>
      </c>
      <c r="U17" s="33">
        <v>0</v>
      </c>
      <c r="V17" s="34">
        <v>0.925544823</v>
      </c>
      <c r="W17" s="32">
        <v>0</v>
      </c>
      <c r="X17" s="33">
        <v>0</v>
      </c>
      <c r="Y17" s="33">
        <v>0</v>
      </c>
      <c r="Z17" s="33">
        <v>0</v>
      </c>
      <c r="AA17" s="34">
        <v>0</v>
      </c>
      <c r="AB17" s="32">
        <v>0</v>
      </c>
      <c r="AC17" s="33">
        <v>0</v>
      </c>
      <c r="AD17" s="33">
        <v>0</v>
      </c>
      <c r="AE17" s="33">
        <v>0</v>
      </c>
      <c r="AF17" s="34">
        <v>0</v>
      </c>
      <c r="AG17" s="32">
        <v>0</v>
      </c>
      <c r="AH17" s="33">
        <v>0</v>
      </c>
      <c r="AI17" s="33">
        <v>0</v>
      </c>
      <c r="AJ17" s="33">
        <v>0</v>
      </c>
      <c r="AK17" s="34">
        <v>0</v>
      </c>
      <c r="AL17" s="32">
        <v>0</v>
      </c>
      <c r="AM17" s="33">
        <v>0</v>
      </c>
      <c r="AN17" s="33">
        <v>0</v>
      </c>
      <c r="AO17" s="33">
        <v>0</v>
      </c>
      <c r="AP17" s="34">
        <v>0</v>
      </c>
      <c r="AQ17" s="32">
        <v>0</v>
      </c>
      <c r="AR17" s="33">
        <v>0</v>
      </c>
      <c r="AS17" s="33">
        <v>0</v>
      </c>
      <c r="AT17" s="33">
        <v>0</v>
      </c>
      <c r="AU17" s="34">
        <v>0</v>
      </c>
      <c r="AV17" s="32">
        <v>0.49493973</v>
      </c>
      <c r="AW17" s="33">
        <v>47.28860763</v>
      </c>
      <c r="AX17" s="33">
        <v>0</v>
      </c>
      <c r="AY17" s="33">
        <v>0</v>
      </c>
      <c r="AZ17" s="34">
        <v>97.771957671</v>
      </c>
      <c r="BA17" s="32">
        <v>0</v>
      </c>
      <c r="BB17" s="33">
        <v>0</v>
      </c>
      <c r="BC17" s="33">
        <v>0</v>
      </c>
      <c r="BD17" s="33">
        <v>0</v>
      </c>
      <c r="BE17" s="34">
        <v>0</v>
      </c>
      <c r="BF17" s="32">
        <v>0.029468243</v>
      </c>
      <c r="BG17" s="33">
        <v>1.558965087</v>
      </c>
      <c r="BH17" s="33">
        <v>0</v>
      </c>
      <c r="BI17" s="33">
        <v>0</v>
      </c>
      <c r="BJ17" s="34">
        <v>12.006566071</v>
      </c>
      <c r="BK17" s="35">
        <f t="shared" si="4"/>
        <v>282.569597213</v>
      </c>
    </row>
    <row r="18" spans="1:63" ht="12.75">
      <c r="A18" s="15"/>
      <c r="B18" s="53" t="s">
        <v>133</v>
      </c>
      <c r="C18" s="32">
        <v>0</v>
      </c>
      <c r="D18" s="33">
        <v>0</v>
      </c>
      <c r="E18" s="33">
        <v>0</v>
      </c>
      <c r="F18" s="33">
        <v>0</v>
      </c>
      <c r="G18" s="34">
        <v>0</v>
      </c>
      <c r="H18" s="32">
        <v>0.219953618</v>
      </c>
      <c r="I18" s="33">
        <v>219.582381428</v>
      </c>
      <c r="J18" s="33">
        <v>0</v>
      </c>
      <c r="K18" s="33">
        <v>0</v>
      </c>
      <c r="L18" s="34">
        <v>11.022738054</v>
      </c>
      <c r="M18" s="32">
        <v>0</v>
      </c>
      <c r="N18" s="33">
        <v>0</v>
      </c>
      <c r="O18" s="33">
        <v>0</v>
      </c>
      <c r="P18" s="33">
        <v>0</v>
      </c>
      <c r="Q18" s="34">
        <v>0</v>
      </c>
      <c r="R18" s="32">
        <v>0.07559651</v>
      </c>
      <c r="S18" s="33">
        <v>0</v>
      </c>
      <c r="T18" s="33">
        <v>0</v>
      </c>
      <c r="U18" s="33">
        <v>0</v>
      </c>
      <c r="V18" s="34">
        <v>0.93039025</v>
      </c>
      <c r="W18" s="32">
        <v>0</v>
      </c>
      <c r="X18" s="33">
        <v>0</v>
      </c>
      <c r="Y18" s="33">
        <v>0</v>
      </c>
      <c r="Z18" s="33">
        <v>0</v>
      </c>
      <c r="AA18" s="34">
        <v>0</v>
      </c>
      <c r="AB18" s="32">
        <v>0</v>
      </c>
      <c r="AC18" s="33">
        <v>0</v>
      </c>
      <c r="AD18" s="33">
        <v>0</v>
      </c>
      <c r="AE18" s="33">
        <v>0</v>
      </c>
      <c r="AF18" s="34">
        <v>0</v>
      </c>
      <c r="AG18" s="32">
        <v>0</v>
      </c>
      <c r="AH18" s="33">
        <v>0</v>
      </c>
      <c r="AI18" s="33">
        <v>0</v>
      </c>
      <c r="AJ18" s="33">
        <v>0</v>
      </c>
      <c r="AK18" s="34">
        <v>0</v>
      </c>
      <c r="AL18" s="32">
        <v>0</v>
      </c>
      <c r="AM18" s="33">
        <v>0</v>
      </c>
      <c r="AN18" s="33">
        <v>0</v>
      </c>
      <c r="AO18" s="33">
        <v>0</v>
      </c>
      <c r="AP18" s="34">
        <v>0.003076789</v>
      </c>
      <c r="AQ18" s="32">
        <v>0</v>
      </c>
      <c r="AR18" s="33">
        <v>0</v>
      </c>
      <c r="AS18" s="33">
        <v>0</v>
      </c>
      <c r="AT18" s="33">
        <v>0</v>
      </c>
      <c r="AU18" s="34">
        <v>0</v>
      </c>
      <c r="AV18" s="32">
        <v>0.144116638</v>
      </c>
      <c r="AW18" s="33">
        <v>19.860055765</v>
      </c>
      <c r="AX18" s="33">
        <v>0</v>
      </c>
      <c r="AY18" s="33">
        <v>0</v>
      </c>
      <c r="AZ18" s="34">
        <v>16.068363124</v>
      </c>
      <c r="BA18" s="32">
        <v>0</v>
      </c>
      <c r="BB18" s="33">
        <v>0</v>
      </c>
      <c r="BC18" s="33">
        <v>0</v>
      </c>
      <c r="BD18" s="33">
        <v>0</v>
      </c>
      <c r="BE18" s="34">
        <v>0</v>
      </c>
      <c r="BF18" s="32">
        <v>0.014153111</v>
      </c>
      <c r="BG18" s="33">
        <v>0.430767644</v>
      </c>
      <c r="BH18" s="33">
        <v>0</v>
      </c>
      <c r="BI18" s="33">
        <v>0</v>
      </c>
      <c r="BJ18" s="34">
        <v>0.123071548</v>
      </c>
      <c r="BK18" s="35">
        <f t="shared" si="4"/>
        <v>268.474664479</v>
      </c>
    </row>
    <row r="19" spans="1:63" ht="12.75">
      <c r="A19" s="15"/>
      <c r="B19" s="53" t="s">
        <v>134</v>
      </c>
      <c r="C19" s="60">
        <v>0</v>
      </c>
      <c r="D19" s="33">
        <v>0</v>
      </c>
      <c r="E19" s="33">
        <v>0</v>
      </c>
      <c r="F19" s="33">
        <v>0</v>
      </c>
      <c r="G19" s="61">
        <v>0</v>
      </c>
      <c r="H19" s="60">
        <v>0.107013977</v>
      </c>
      <c r="I19" s="33">
        <v>12.969230712</v>
      </c>
      <c r="J19" s="33">
        <v>0</v>
      </c>
      <c r="K19" s="33">
        <v>0</v>
      </c>
      <c r="L19" s="61">
        <v>5.732414467</v>
      </c>
      <c r="M19" s="60">
        <v>0</v>
      </c>
      <c r="N19" s="33">
        <v>0</v>
      </c>
      <c r="O19" s="33">
        <v>0</v>
      </c>
      <c r="P19" s="33">
        <v>0</v>
      </c>
      <c r="Q19" s="61">
        <v>0</v>
      </c>
      <c r="R19" s="60">
        <v>0.014652073</v>
      </c>
      <c r="S19" s="33">
        <v>0</v>
      </c>
      <c r="T19" s="33">
        <v>0</v>
      </c>
      <c r="U19" s="33">
        <v>0</v>
      </c>
      <c r="V19" s="61">
        <v>0.061465548</v>
      </c>
      <c r="W19" s="60">
        <v>0</v>
      </c>
      <c r="X19" s="33">
        <v>0</v>
      </c>
      <c r="Y19" s="33">
        <v>0</v>
      </c>
      <c r="Z19" s="33">
        <v>0</v>
      </c>
      <c r="AA19" s="61">
        <v>0</v>
      </c>
      <c r="AB19" s="60">
        <v>0</v>
      </c>
      <c r="AC19" s="33">
        <v>0</v>
      </c>
      <c r="AD19" s="33">
        <v>0</v>
      </c>
      <c r="AE19" s="33">
        <v>0</v>
      </c>
      <c r="AF19" s="61">
        <v>0.244121419</v>
      </c>
      <c r="AG19" s="60">
        <v>0</v>
      </c>
      <c r="AH19" s="33">
        <v>0</v>
      </c>
      <c r="AI19" s="33">
        <v>0</v>
      </c>
      <c r="AJ19" s="33">
        <v>0</v>
      </c>
      <c r="AK19" s="61">
        <v>0</v>
      </c>
      <c r="AL19" s="60">
        <v>0</v>
      </c>
      <c r="AM19" s="33">
        <v>0</v>
      </c>
      <c r="AN19" s="33">
        <v>0</v>
      </c>
      <c r="AO19" s="33">
        <v>0</v>
      </c>
      <c r="AP19" s="61">
        <v>0</v>
      </c>
      <c r="AQ19" s="60">
        <v>0</v>
      </c>
      <c r="AR19" s="33">
        <v>0</v>
      </c>
      <c r="AS19" s="33">
        <v>0</v>
      </c>
      <c r="AT19" s="33">
        <v>0</v>
      </c>
      <c r="AU19" s="61">
        <v>0</v>
      </c>
      <c r="AV19" s="60">
        <v>0.314545999</v>
      </c>
      <c r="AW19" s="33">
        <v>9.136732365</v>
      </c>
      <c r="AX19" s="33">
        <v>0</v>
      </c>
      <c r="AY19" s="33">
        <v>0</v>
      </c>
      <c r="AZ19" s="61">
        <v>34.115082918</v>
      </c>
      <c r="BA19" s="60">
        <v>0</v>
      </c>
      <c r="BB19" s="33">
        <v>0</v>
      </c>
      <c r="BC19" s="33">
        <v>0</v>
      </c>
      <c r="BD19" s="33">
        <v>0</v>
      </c>
      <c r="BE19" s="61">
        <v>0</v>
      </c>
      <c r="BF19" s="60">
        <v>0.064708035</v>
      </c>
      <c r="BG19" s="33">
        <v>1.830910646</v>
      </c>
      <c r="BH19" s="33">
        <v>0</v>
      </c>
      <c r="BI19" s="33">
        <v>0</v>
      </c>
      <c r="BJ19" s="61">
        <v>3.863221462</v>
      </c>
      <c r="BK19" s="35">
        <f t="shared" si="4"/>
        <v>68.454099621</v>
      </c>
    </row>
    <row r="20" spans="1:63" ht="12.75">
      <c r="A20" s="15"/>
      <c r="B20" s="53" t="s">
        <v>135</v>
      </c>
      <c r="C20" s="60">
        <v>0</v>
      </c>
      <c r="D20" s="33">
        <v>0</v>
      </c>
      <c r="E20" s="33">
        <v>0</v>
      </c>
      <c r="F20" s="33">
        <v>0</v>
      </c>
      <c r="G20" s="61">
        <v>0</v>
      </c>
      <c r="H20" s="60">
        <v>0.034599935</v>
      </c>
      <c r="I20" s="33">
        <v>181.916594979</v>
      </c>
      <c r="J20" s="33">
        <v>0</v>
      </c>
      <c r="K20" s="33">
        <v>0</v>
      </c>
      <c r="L20" s="61">
        <v>0.815446306</v>
      </c>
      <c r="M20" s="60">
        <v>0</v>
      </c>
      <c r="N20" s="33">
        <v>0</v>
      </c>
      <c r="O20" s="33">
        <v>0</v>
      </c>
      <c r="P20" s="33">
        <v>0</v>
      </c>
      <c r="Q20" s="61">
        <v>0</v>
      </c>
      <c r="R20" s="60">
        <v>0.000617856</v>
      </c>
      <c r="S20" s="33">
        <v>0</v>
      </c>
      <c r="T20" s="33">
        <v>0</v>
      </c>
      <c r="U20" s="33">
        <v>0</v>
      </c>
      <c r="V20" s="61">
        <v>0</v>
      </c>
      <c r="W20" s="60">
        <v>0</v>
      </c>
      <c r="X20" s="33">
        <v>0</v>
      </c>
      <c r="Y20" s="33">
        <v>0</v>
      </c>
      <c r="Z20" s="33">
        <v>0</v>
      </c>
      <c r="AA20" s="61">
        <v>0</v>
      </c>
      <c r="AB20" s="60">
        <v>0</v>
      </c>
      <c r="AC20" s="33">
        <v>0</v>
      </c>
      <c r="AD20" s="33">
        <v>0</v>
      </c>
      <c r="AE20" s="33">
        <v>0</v>
      </c>
      <c r="AF20" s="61">
        <v>0</v>
      </c>
      <c r="AG20" s="60">
        <v>0</v>
      </c>
      <c r="AH20" s="33">
        <v>0</v>
      </c>
      <c r="AI20" s="33">
        <v>0</v>
      </c>
      <c r="AJ20" s="33">
        <v>0</v>
      </c>
      <c r="AK20" s="61">
        <v>0</v>
      </c>
      <c r="AL20" s="60">
        <v>0</v>
      </c>
      <c r="AM20" s="33">
        <v>0</v>
      </c>
      <c r="AN20" s="33">
        <v>0</v>
      </c>
      <c r="AO20" s="33">
        <v>0</v>
      </c>
      <c r="AP20" s="61">
        <v>0</v>
      </c>
      <c r="AQ20" s="60">
        <v>0</v>
      </c>
      <c r="AR20" s="33">
        <v>0</v>
      </c>
      <c r="AS20" s="33">
        <v>0</v>
      </c>
      <c r="AT20" s="33">
        <v>0</v>
      </c>
      <c r="AU20" s="61">
        <v>0</v>
      </c>
      <c r="AV20" s="60">
        <v>0.153130591</v>
      </c>
      <c r="AW20" s="33">
        <v>45.914217298</v>
      </c>
      <c r="AX20" s="33">
        <v>0</v>
      </c>
      <c r="AY20" s="33">
        <v>0</v>
      </c>
      <c r="AZ20" s="61">
        <v>7.109469114</v>
      </c>
      <c r="BA20" s="60">
        <v>0</v>
      </c>
      <c r="BB20" s="33">
        <v>0</v>
      </c>
      <c r="BC20" s="33">
        <v>0</v>
      </c>
      <c r="BD20" s="33">
        <v>0</v>
      </c>
      <c r="BE20" s="61">
        <v>0</v>
      </c>
      <c r="BF20" s="60">
        <v>0.025812685</v>
      </c>
      <c r="BG20" s="33">
        <v>0</v>
      </c>
      <c r="BH20" s="33">
        <v>0</v>
      </c>
      <c r="BI20" s="33">
        <v>0</v>
      </c>
      <c r="BJ20" s="61">
        <v>0.098334039</v>
      </c>
      <c r="BK20" s="35">
        <f t="shared" si="4"/>
        <v>236.068222803</v>
      </c>
    </row>
    <row r="21" spans="1:63" ht="12.75">
      <c r="A21" s="15"/>
      <c r="B21" s="53" t="s">
        <v>137</v>
      </c>
      <c r="C21" s="60">
        <v>0</v>
      </c>
      <c r="D21" s="33">
        <v>0</v>
      </c>
      <c r="E21" s="33">
        <v>0</v>
      </c>
      <c r="F21" s="33">
        <v>0</v>
      </c>
      <c r="G21" s="61">
        <v>0</v>
      </c>
      <c r="H21" s="60">
        <v>0.248305128</v>
      </c>
      <c r="I21" s="33">
        <v>6.042266945</v>
      </c>
      <c r="J21" s="33">
        <v>0</v>
      </c>
      <c r="K21" s="33">
        <v>0</v>
      </c>
      <c r="L21" s="61">
        <v>3.31581894</v>
      </c>
      <c r="M21" s="60">
        <v>0</v>
      </c>
      <c r="N21" s="33">
        <v>0</v>
      </c>
      <c r="O21" s="33">
        <v>0</v>
      </c>
      <c r="P21" s="33">
        <v>0</v>
      </c>
      <c r="Q21" s="61">
        <v>0</v>
      </c>
      <c r="R21" s="60">
        <v>0.061605474</v>
      </c>
      <c r="S21" s="33">
        <v>0</v>
      </c>
      <c r="T21" s="33">
        <v>0</v>
      </c>
      <c r="U21" s="33">
        <v>0</v>
      </c>
      <c r="V21" s="61">
        <v>0.90543</v>
      </c>
      <c r="W21" s="60">
        <v>0</v>
      </c>
      <c r="X21" s="33">
        <v>0</v>
      </c>
      <c r="Y21" s="33">
        <v>0</v>
      </c>
      <c r="Z21" s="33">
        <v>0</v>
      </c>
      <c r="AA21" s="61">
        <v>0</v>
      </c>
      <c r="AB21" s="60">
        <v>0.012020645</v>
      </c>
      <c r="AC21" s="33">
        <v>0</v>
      </c>
      <c r="AD21" s="33">
        <v>0</v>
      </c>
      <c r="AE21" s="33">
        <v>0</v>
      </c>
      <c r="AF21" s="61">
        <v>0.129221935</v>
      </c>
      <c r="AG21" s="60">
        <v>0</v>
      </c>
      <c r="AH21" s="33">
        <v>0</v>
      </c>
      <c r="AI21" s="33">
        <v>0</v>
      </c>
      <c r="AJ21" s="33">
        <v>0</v>
      </c>
      <c r="AK21" s="61">
        <v>0</v>
      </c>
      <c r="AL21" s="60">
        <v>0</v>
      </c>
      <c r="AM21" s="33">
        <v>0</v>
      </c>
      <c r="AN21" s="33">
        <v>0</v>
      </c>
      <c r="AO21" s="33">
        <v>0</v>
      </c>
      <c r="AP21" s="61">
        <v>0</v>
      </c>
      <c r="AQ21" s="60">
        <v>0</v>
      </c>
      <c r="AR21" s="33">
        <v>0</v>
      </c>
      <c r="AS21" s="33">
        <v>0</v>
      </c>
      <c r="AT21" s="33">
        <v>0</v>
      </c>
      <c r="AU21" s="61">
        <v>0</v>
      </c>
      <c r="AV21" s="60">
        <v>0.180911149</v>
      </c>
      <c r="AW21" s="33">
        <v>1.602352</v>
      </c>
      <c r="AX21" s="33">
        <v>0</v>
      </c>
      <c r="AY21" s="33">
        <v>0</v>
      </c>
      <c r="AZ21" s="61">
        <v>26.314594791</v>
      </c>
      <c r="BA21" s="60">
        <v>0</v>
      </c>
      <c r="BB21" s="33">
        <v>0</v>
      </c>
      <c r="BC21" s="33">
        <v>0</v>
      </c>
      <c r="BD21" s="33">
        <v>0</v>
      </c>
      <c r="BE21" s="61">
        <v>0</v>
      </c>
      <c r="BF21" s="60">
        <v>0.179348026</v>
      </c>
      <c r="BG21" s="33">
        <v>0.468805161</v>
      </c>
      <c r="BH21" s="33">
        <v>0</v>
      </c>
      <c r="BI21" s="33">
        <v>0</v>
      </c>
      <c r="BJ21" s="61">
        <v>0.174299355</v>
      </c>
      <c r="BK21" s="35">
        <f t="shared" si="4"/>
        <v>39.634979549</v>
      </c>
    </row>
    <row r="22" spans="1:63" ht="12.75">
      <c r="A22" s="15"/>
      <c r="B22" s="53" t="s">
        <v>138</v>
      </c>
      <c r="C22" s="60">
        <v>0</v>
      </c>
      <c r="D22" s="33">
        <v>0</v>
      </c>
      <c r="E22" s="33">
        <v>0</v>
      </c>
      <c r="F22" s="33">
        <v>0</v>
      </c>
      <c r="G22" s="61">
        <v>0</v>
      </c>
      <c r="H22" s="60">
        <v>0.139169998</v>
      </c>
      <c r="I22" s="33">
        <v>42.259372575</v>
      </c>
      <c r="J22" s="33">
        <v>0</v>
      </c>
      <c r="K22" s="33">
        <v>0</v>
      </c>
      <c r="L22" s="61">
        <v>0.120741064</v>
      </c>
      <c r="M22" s="60">
        <v>0</v>
      </c>
      <c r="N22" s="33">
        <v>0</v>
      </c>
      <c r="O22" s="33">
        <v>0</v>
      </c>
      <c r="P22" s="33">
        <v>0</v>
      </c>
      <c r="Q22" s="61">
        <v>0</v>
      </c>
      <c r="R22" s="60">
        <v>0.022397467</v>
      </c>
      <c r="S22" s="33">
        <v>0</v>
      </c>
      <c r="T22" s="33">
        <v>0</v>
      </c>
      <c r="U22" s="33">
        <v>0</v>
      </c>
      <c r="V22" s="61">
        <v>0.123759592</v>
      </c>
      <c r="W22" s="60">
        <v>0</v>
      </c>
      <c r="X22" s="33">
        <v>0</v>
      </c>
      <c r="Y22" s="33">
        <v>0</v>
      </c>
      <c r="Z22" s="33">
        <v>0</v>
      </c>
      <c r="AA22" s="61">
        <v>0</v>
      </c>
      <c r="AB22" s="60">
        <v>0</v>
      </c>
      <c r="AC22" s="33">
        <v>0</v>
      </c>
      <c r="AD22" s="33">
        <v>0</v>
      </c>
      <c r="AE22" s="33">
        <v>0</v>
      </c>
      <c r="AF22" s="61">
        <v>0</v>
      </c>
      <c r="AG22" s="60">
        <v>0</v>
      </c>
      <c r="AH22" s="33">
        <v>0</v>
      </c>
      <c r="AI22" s="33">
        <v>0</v>
      </c>
      <c r="AJ22" s="33">
        <v>0</v>
      </c>
      <c r="AK22" s="61">
        <v>0</v>
      </c>
      <c r="AL22" s="60">
        <v>0</v>
      </c>
      <c r="AM22" s="33">
        <v>0</v>
      </c>
      <c r="AN22" s="33">
        <v>0</v>
      </c>
      <c r="AO22" s="33">
        <v>0</v>
      </c>
      <c r="AP22" s="61">
        <v>0</v>
      </c>
      <c r="AQ22" s="60">
        <v>0</v>
      </c>
      <c r="AR22" s="33">
        <v>0</v>
      </c>
      <c r="AS22" s="33">
        <v>0</v>
      </c>
      <c r="AT22" s="33">
        <v>0</v>
      </c>
      <c r="AU22" s="61">
        <v>0</v>
      </c>
      <c r="AV22" s="60">
        <v>0.066818615</v>
      </c>
      <c r="AW22" s="33">
        <v>8.849556229</v>
      </c>
      <c r="AX22" s="33">
        <v>0</v>
      </c>
      <c r="AY22" s="33">
        <v>0</v>
      </c>
      <c r="AZ22" s="61">
        <v>0.787978308</v>
      </c>
      <c r="BA22" s="60">
        <v>0</v>
      </c>
      <c r="BB22" s="33">
        <v>0</v>
      </c>
      <c r="BC22" s="33">
        <v>0</v>
      </c>
      <c r="BD22" s="33">
        <v>0</v>
      </c>
      <c r="BE22" s="61">
        <v>0</v>
      </c>
      <c r="BF22" s="60">
        <v>0.000601969</v>
      </c>
      <c r="BG22" s="33">
        <v>0</v>
      </c>
      <c r="BH22" s="33">
        <v>0</v>
      </c>
      <c r="BI22" s="33">
        <v>0</v>
      </c>
      <c r="BJ22" s="61">
        <v>0</v>
      </c>
      <c r="BK22" s="35">
        <f t="shared" si="4"/>
        <v>52.370395817</v>
      </c>
    </row>
    <row r="23" spans="1:63" ht="12.75">
      <c r="A23" s="15"/>
      <c r="B23" s="24" t="s">
        <v>86</v>
      </c>
      <c r="C23" s="60">
        <f>SUM(C16:C22)</f>
        <v>0</v>
      </c>
      <c r="D23" s="33">
        <f>SUM(D16:D22)</f>
        <v>0</v>
      </c>
      <c r="E23" s="33">
        <f>SUM(E16:E22)</f>
        <v>0</v>
      </c>
      <c r="F23" s="33">
        <f>SUM(F16:F22)</f>
        <v>0</v>
      </c>
      <c r="G23" s="61">
        <f>SUM(G16:G18)</f>
        <v>0</v>
      </c>
      <c r="H23" s="60">
        <f aca="true" t="shared" si="5" ref="H23:AM23">SUM(H16:H22)</f>
        <v>1.122679921</v>
      </c>
      <c r="I23" s="33">
        <f t="shared" si="5"/>
        <v>597.1395009850002</v>
      </c>
      <c r="J23" s="33">
        <f t="shared" si="5"/>
        <v>0</v>
      </c>
      <c r="K23" s="33">
        <f t="shared" si="5"/>
        <v>0</v>
      </c>
      <c r="L23" s="61">
        <f t="shared" si="5"/>
        <v>67.233001925</v>
      </c>
      <c r="M23" s="60">
        <f t="shared" si="5"/>
        <v>0</v>
      </c>
      <c r="N23" s="33">
        <f t="shared" si="5"/>
        <v>0</v>
      </c>
      <c r="O23" s="33">
        <f t="shared" si="5"/>
        <v>0</v>
      </c>
      <c r="P23" s="33">
        <f t="shared" si="5"/>
        <v>0</v>
      </c>
      <c r="Q23" s="61">
        <f t="shared" si="5"/>
        <v>0</v>
      </c>
      <c r="R23" s="60">
        <f t="shared" si="5"/>
        <v>0.27256282600000004</v>
      </c>
      <c r="S23" s="33">
        <f t="shared" si="5"/>
        <v>6.38306774</v>
      </c>
      <c r="T23" s="33">
        <f t="shared" si="5"/>
        <v>0</v>
      </c>
      <c r="U23" s="33">
        <f t="shared" si="5"/>
        <v>0</v>
      </c>
      <c r="V23" s="61">
        <f t="shared" si="5"/>
        <v>3.0092003579999993</v>
      </c>
      <c r="W23" s="60">
        <f t="shared" si="5"/>
        <v>0</v>
      </c>
      <c r="X23" s="33">
        <f t="shared" si="5"/>
        <v>0</v>
      </c>
      <c r="Y23" s="33">
        <f t="shared" si="5"/>
        <v>0</v>
      </c>
      <c r="Z23" s="33">
        <f t="shared" si="5"/>
        <v>0</v>
      </c>
      <c r="AA23" s="61">
        <f t="shared" si="5"/>
        <v>0</v>
      </c>
      <c r="AB23" s="60">
        <f t="shared" si="5"/>
        <v>0.012020645</v>
      </c>
      <c r="AC23" s="33">
        <f t="shared" si="5"/>
        <v>1.246073226</v>
      </c>
      <c r="AD23" s="33">
        <f t="shared" si="5"/>
        <v>0</v>
      </c>
      <c r="AE23" s="33">
        <f t="shared" si="5"/>
        <v>0</v>
      </c>
      <c r="AF23" s="61">
        <f t="shared" si="5"/>
        <v>0.373343354</v>
      </c>
      <c r="AG23" s="60">
        <f t="shared" si="5"/>
        <v>0</v>
      </c>
      <c r="AH23" s="33">
        <f t="shared" si="5"/>
        <v>0</v>
      </c>
      <c r="AI23" s="33">
        <f t="shared" si="5"/>
        <v>0</v>
      </c>
      <c r="AJ23" s="33">
        <f t="shared" si="5"/>
        <v>0</v>
      </c>
      <c r="AK23" s="61">
        <f t="shared" si="5"/>
        <v>0</v>
      </c>
      <c r="AL23" s="60">
        <f t="shared" si="5"/>
        <v>0</v>
      </c>
      <c r="AM23" s="33">
        <f t="shared" si="5"/>
        <v>0</v>
      </c>
      <c r="AN23" s="33">
        <f aca="true" t="shared" si="6" ref="AN23:BK23">SUM(AN16:AN22)</f>
        <v>0</v>
      </c>
      <c r="AO23" s="33">
        <f t="shared" si="6"/>
        <v>0</v>
      </c>
      <c r="AP23" s="61">
        <f t="shared" si="6"/>
        <v>0.003076789</v>
      </c>
      <c r="AQ23" s="60">
        <f t="shared" si="6"/>
        <v>0</v>
      </c>
      <c r="AR23" s="33">
        <f t="shared" si="6"/>
        <v>0</v>
      </c>
      <c r="AS23" s="33">
        <f t="shared" si="6"/>
        <v>0</v>
      </c>
      <c r="AT23" s="33">
        <f t="shared" si="6"/>
        <v>0</v>
      </c>
      <c r="AU23" s="61">
        <f t="shared" si="6"/>
        <v>0</v>
      </c>
      <c r="AV23" s="60">
        <f t="shared" si="6"/>
        <v>1.5504700130000002</v>
      </c>
      <c r="AW23" s="33">
        <f t="shared" si="6"/>
        <v>141.471227581</v>
      </c>
      <c r="AX23" s="33">
        <f t="shared" si="6"/>
        <v>0</v>
      </c>
      <c r="AY23" s="33">
        <f t="shared" si="6"/>
        <v>0</v>
      </c>
      <c r="AZ23" s="61">
        <f t="shared" si="6"/>
        <v>186.254553646</v>
      </c>
      <c r="BA23" s="60">
        <f t="shared" si="6"/>
        <v>0</v>
      </c>
      <c r="BB23" s="33">
        <f t="shared" si="6"/>
        <v>0</v>
      </c>
      <c r="BC23" s="33">
        <f t="shared" si="6"/>
        <v>0</v>
      </c>
      <c r="BD23" s="33">
        <f t="shared" si="6"/>
        <v>0</v>
      </c>
      <c r="BE23" s="61">
        <f t="shared" si="6"/>
        <v>0</v>
      </c>
      <c r="BF23" s="60">
        <f t="shared" si="6"/>
        <v>0.32842190799999993</v>
      </c>
      <c r="BG23" s="33">
        <f t="shared" si="6"/>
        <v>4.289448538</v>
      </c>
      <c r="BH23" s="33">
        <f t="shared" si="6"/>
        <v>0</v>
      </c>
      <c r="BI23" s="33">
        <f t="shared" si="6"/>
        <v>0</v>
      </c>
      <c r="BJ23" s="61">
        <f t="shared" si="6"/>
        <v>16.327796136</v>
      </c>
      <c r="BK23" s="35">
        <f t="shared" si="6"/>
        <v>1027.016445591</v>
      </c>
    </row>
    <row r="24" spans="1:63" ht="12.75">
      <c r="A24" s="15" t="s">
        <v>73</v>
      </c>
      <c r="B24" s="23" t="s">
        <v>13</v>
      </c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4"/>
    </row>
    <row r="25" spans="1:63" ht="12.75">
      <c r="A25" s="15"/>
      <c r="B25" s="24" t="s">
        <v>36</v>
      </c>
      <c r="C25" s="32">
        <v>0</v>
      </c>
      <c r="D25" s="33">
        <v>0</v>
      </c>
      <c r="E25" s="33">
        <v>0</v>
      </c>
      <c r="F25" s="33">
        <v>0</v>
      </c>
      <c r="G25" s="34">
        <v>0</v>
      </c>
      <c r="H25" s="32">
        <v>0</v>
      </c>
      <c r="I25" s="33">
        <v>0</v>
      </c>
      <c r="J25" s="33">
        <v>0</v>
      </c>
      <c r="K25" s="33">
        <v>0</v>
      </c>
      <c r="L25" s="34">
        <v>0</v>
      </c>
      <c r="M25" s="32">
        <v>0</v>
      </c>
      <c r="N25" s="33">
        <v>0</v>
      </c>
      <c r="O25" s="33">
        <v>0</v>
      </c>
      <c r="P25" s="33">
        <v>0</v>
      </c>
      <c r="Q25" s="34">
        <v>0</v>
      </c>
      <c r="R25" s="32">
        <v>0</v>
      </c>
      <c r="S25" s="33">
        <v>0</v>
      </c>
      <c r="T25" s="33">
        <v>0</v>
      </c>
      <c r="U25" s="33">
        <v>0</v>
      </c>
      <c r="V25" s="34">
        <v>0</v>
      </c>
      <c r="W25" s="32">
        <v>0</v>
      </c>
      <c r="X25" s="33">
        <v>0</v>
      </c>
      <c r="Y25" s="33">
        <v>0</v>
      </c>
      <c r="Z25" s="33">
        <v>0</v>
      </c>
      <c r="AA25" s="34">
        <v>0</v>
      </c>
      <c r="AB25" s="32">
        <v>0</v>
      </c>
      <c r="AC25" s="33">
        <v>0</v>
      </c>
      <c r="AD25" s="33">
        <v>0</v>
      </c>
      <c r="AE25" s="33">
        <v>0</v>
      </c>
      <c r="AF25" s="34">
        <v>0</v>
      </c>
      <c r="AG25" s="32">
        <v>0</v>
      </c>
      <c r="AH25" s="33">
        <v>0</v>
      </c>
      <c r="AI25" s="33">
        <v>0</v>
      </c>
      <c r="AJ25" s="33">
        <v>0</v>
      </c>
      <c r="AK25" s="34">
        <v>0</v>
      </c>
      <c r="AL25" s="32">
        <v>0</v>
      </c>
      <c r="AM25" s="33">
        <v>0</v>
      </c>
      <c r="AN25" s="33">
        <v>0</v>
      </c>
      <c r="AO25" s="33">
        <v>0</v>
      </c>
      <c r="AP25" s="34">
        <v>0</v>
      </c>
      <c r="AQ25" s="32">
        <v>0</v>
      </c>
      <c r="AR25" s="33">
        <v>0</v>
      </c>
      <c r="AS25" s="33">
        <v>0</v>
      </c>
      <c r="AT25" s="33">
        <v>0</v>
      </c>
      <c r="AU25" s="34">
        <v>0</v>
      </c>
      <c r="AV25" s="32">
        <v>0</v>
      </c>
      <c r="AW25" s="33">
        <v>0</v>
      </c>
      <c r="AX25" s="33">
        <v>0</v>
      </c>
      <c r="AY25" s="33">
        <v>0</v>
      </c>
      <c r="AZ25" s="34">
        <v>0</v>
      </c>
      <c r="BA25" s="32">
        <v>0</v>
      </c>
      <c r="BB25" s="33">
        <v>0</v>
      </c>
      <c r="BC25" s="33">
        <v>0</v>
      </c>
      <c r="BD25" s="33">
        <v>0</v>
      </c>
      <c r="BE25" s="34">
        <v>0</v>
      </c>
      <c r="BF25" s="32">
        <v>0</v>
      </c>
      <c r="BG25" s="33">
        <v>0</v>
      </c>
      <c r="BH25" s="33">
        <v>0</v>
      </c>
      <c r="BI25" s="33">
        <v>0</v>
      </c>
      <c r="BJ25" s="34">
        <v>0</v>
      </c>
      <c r="BK25" s="35">
        <f>SUM(C25:BJ25)</f>
        <v>0</v>
      </c>
    </row>
    <row r="26" spans="1:63" ht="12.75">
      <c r="A26" s="15"/>
      <c r="B26" s="24" t="s">
        <v>85</v>
      </c>
      <c r="C26" s="32">
        <f>SUM(C31:C39)</f>
        <v>0</v>
      </c>
      <c r="D26" s="33">
        <f aca="true" t="shared" si="7" ref="D26:AI26">SUM(D25)</f>
        <v>0</v>
      </c>
      <c r="E26" s="33">
        <f t="shared" si="7"/>
        <v>0</v>
      </c>
      <c r="F26" s="33">
        <f t="shared" si="7"/>
        <v>0</v>
      </c>
      <c r="G26" s="34">
        <f t="shared" si="7"/>
        <v>0</v>
      </c>
      <c r="H26" s="32">
        <f t="shared" si="7"/>
        <v>0</v>
      </c>
      <c r="I26" s="33">
        <f t="shared" si="7"/>
        <v>0</v>
      </c>
      <c r="J26" s="33">
        <f t="shared" si="7"/>
        <v>0</v>
      </c>
      <c r="K26" s="33">
        <f t="shared" si="7"/>
        <v>0</v>
      </c>
      <c r="L26" s="34">
        <f t="shared" si="7"/>
        <v>0</v>
      </c>
      <c r="M26" s="32">
        <f t="shared" si="7"/>
        <v>0</v>
      </c>
      <c r="N26" s="33">
        <f t="shared" si="7"/>
        <v>0</v>
      </c>
      <c r="O26" s="33">
        <f t="shared" si="7"/>
        <v>0</v>
      </c>
      <c r="P26" s="33">
        <f t="shared" si="7"/>
        <v>0</v>
      </c>
      <c r="Q26" s="34">
        <f t="shared" si="7"/>
        <v>0</v>
      </c>
      <c r="R26" s="32">
        <f t="shared" si="7"/>
        <v>0</v>
      </c>
      <c r="S26" s="33">
        <f t="shared" si="7"/>
        <v>0</v>
      </c>
      <c r="T26" s="33">
        <f t="shared" si="7"/>
        <v>0</v>
      </c>
      <c r="U26" s="33">
        <f t="shared" si="7"/>
        <v>0</v>
      </c>
      <c r="V26" s="34">
        <f t="shared" si="7"/>
        <v>0</v>
      </c>
      <c r="W26" s="32">
        <f t="shared" si="7"/>
        <v>0</v>
      </c>
      <c r="X26" s="33">
        <f t="shared" si="7"/>
        <v>0</v>
      </c>
      <c r="Y26" s="33">
        <f t="shared" si="7"/>
        <v>0</v>
      </c>
      <c r="Z26" s="33">
        <f t="shared" si="7"/>
        <v>0</v>
      </c>
      <c r="AA26" s="34">
        <f t="shared" si="7"/>
        <v>0</v>
      </c>
      <c r="AB26" s="32">
        <f t="shared" si="7"/>
        <v>0</v>
      </c>
      <c r="AC26" s="33">
        <f t="shared" si="7"/>
        <v>0</v>
      </c>
      <c r="AD26" s="33">
        <f t="shared" si="7"/>
        <v>0</v>
      </c>
      <c r="AE26" s="33">
        <f t="shared" si="7"/>
        <v>0</v>
      </c>
      <c r="AF26" s="34">
        <f t="shared" si="7"/>
        <v>0</v>
      </c>
      <c r="AG26" s="32">
        <f t="shared" si="7"/>
        <v>0</v>
      </c>
      <c r="AH26" s="33">
        <f t="shared" si="7"/>
        <v>0</v>
      </c>
      <c r="AI26" s="33">
        <f t="shared" si="7"/>
        <v>0</v>
      </c>
      <c r="AJ26" s="33">
        <f aca="true" t="shared" si="8" ref="AJ26:BK26">SUM(AJ25)</f>
        <v>0</v>
      </c>
      <c r="AK26" s="34">
        <f t="shared" si="8"/>
        <v>0</v>
      </c>
      <c r="AL26" s="32">
        <f t="shared" si="8"/>
        <v>0</v>
      </c>
      <c r="AM26" s="33">
        <f t="shared" si="8"/>
        <v>0</v>
      </c>
      <c r="AN26" s="33">
        <f t="shared" si="8"/>
        <v>0</v>
      </c>
      <c r="AO26" s="33">
        <f t="shared" si="8"/>
        <v>0</v>
      </c>
      <c r="AP26" s="34">
        <f t="shared" si="8"/>
        <v>0</v>
      </c>
      <c r="AQ26" s="32">
        <f t="shared" si="8"/>
        <v>0</v>
      </c>
      <c r="AR26" s="33">
        <f t="shared" si="8"/>
        <v>0</v>
      </c>
      <c r="AS26" s="33">
        <f t="shared" si="8"/>
        <v>0</v>
      </c>
      <c r="AT26" s="33">
        <f t="shared" si="8"/>
        <v>0</v>
      </c>
      <c r="AU26" s="34">
        <f t="shared" si="8"/>
        <v>0</v>
      </c>
      <c r="AV26" s="32">
        <f t="shared" si="8"/>
        <v>0</v>
      </c>
      <c r="AW26" s="33">
        <f t="shared" si="8"/>
        <v>0</v>
      </c>
      <c r="AX26" s="33">
        <f t="shared" si="8"/>
        <v>0</v>
      </c>
      <c r="AY26" s="33">
        <f t="shared" si="8"/>
        <v>0</v>
      </c>
      <c r="AZ26" s="34">
        <f t="shared" si="8"/>
        <v>0</v>
      </c>
      <c r="BA26" s="32">
        <f t="shared" si="8"/>
        <v>0</v>
      </c>
      <c r="BB26" s="33">
        <f t="shared" si="8"/>
        <v>0</v>
      </c>
      <c r="BC26" s="33">
        <f t="shared" si="8"/>
        <v>0</v>
      </c>
      <c r="BD26" s="33">
        <f t="shared" si="8"/>
        <v>0</v>
      </c>
      <c r="BE26" s="34">
        <f t="shared" si="8"/>
        <v>0</v>
      </c>
      <c r="BF26" s="32">
        <f t="shared" si="8"/>
        <v>0</v>
      </c>
      <c r="BG26" s="33">
        <f t="shared" si="8"/>
        <v>0</v>
      </c>
      <c r="BH26" s="33">
        <f t="shared" si="8"/>
        <v>0</v>
      </c>
      <c r="BI26" s="33">
        <f t="shared" si="8"/>
        <v>0</v>
      </c>
      <c r="BJ26" s="34">
        <f t="shared" si="8"/>
        <v>0</v>
      </c>
      <c r="BK26" s="35">
        <f t="shared" si="8"/>
        <v>0</v>
      </c>
    </row>
    <row r="27" spans="1:63" ht="12.75">
      <c r="A27" s="15" t="s">
        <v>75</v>
      </c>
      <c r="B27" s="31" t="s">
        <v>90</v>
      </c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4"/>
    </row>
    <row r="28" spans="1:63" ht="12.75">
      <c r="A28" s="15"/>
      <c r="B28" s="24" t="s">
        <v>36</v>
      </c>
      <c r="C28" s="32">
        <v>0</v>
      </c>
      <c r="D28" s="33">
        <v>0</v>
      </c>
      <c r="E28" s="33">
        <v>0</v>
      </c>
      <c r="F28" s="33">
        <v>0</v>
      </c>
      <c r="G28" s="34">
        <v>0</v>
      </c>
      <c r="H28" s="32">
        <v>0</v>
      </c>
      <c r="I28" s="33">
        <v>0</v>
      </c>
      <c r="J28" s="33">
        <v>0</v>
      </c>
      <c r="K28" s="33">
        <v>0</v>
      </c>
      <c r="L28" s="34">
        <v>0</v>
      </c>
      <c r="M28" s="32">
        <v>0</v>
      </c>
      <c r="N28" s="33">
        <v>0</v>
      </c>
      <c r="O28" s="33">
        <v>0</v>
      </c>
      <c r="P28" s="33">
        <v>0</v>
      </c>
      <c r="Q28" s="34">
        <v>0</v>
      </c>
      <c r="R28" s="32">
        <v>0</v>
      </c>
      <c r="S28" s="33">
        <v>0</v>
      </c>
      <c r="T28" s="33">
        <v>0</v>
      </c>
      <c r="U28" s="33">
        <v>0</v>
      </c>
      <c r="V28" s="34">
        <v>0</v>
      </c>
      <c r="W28" s="32">
        <v>0</v>
      </c>
      <c r="X28" s="33">
        <v>0</v>
      </c>
      <c r="Y28" s="33">
        <v>0</v>
      </c>
      <c r="Z28" s="33">
        <v>0</v>
      </c>
      <c r="AA28" s="34">
        <v>0</v>
      </c>
      <c r="AB28" s="32">
        <v>0</v>
      </c>
      <c r="AC28" s="33">
        <v>0</v>
      </c>
      <c r="AD28" s="33">
        <v>0</v>
      </c>
      <c r="AE28" s="33">
        <v>0</v>
      </c>
      <c r="AF28" s="34">
        <v>0</v>
      </c>
      <c r="AG28" s="32">
        <v>0</v>
      </c>
      <c r="AH28" s="33">
        <v>0</v>
      </c>
      <c r="AI28" s="33">
        <v>0</v>
      </c>
      <c r="AJ28" s="33">
        <v>0</v>
      </c>
      <c r="AK28" s="34">
        <v>0</v>
      </c>
      <c r="AL28" s="32">
        <v>0</v>
      </c>
      <c r="AM28" s="33">
        <v>0</v>
      </c>
      <c r="AN28" s="33">
        <v>0</v>
      </c>
      <c r="AO28" s="33">
        <v>0</v>
      </c>
      <c r="AP28" s="34">
        <v>0</v>
      </c>
      <c r="AQ28" s="32">
        <v>0</v>
      </c>
      <c r="AR28" s="33">
        <v>0</v>
      </c>
      <c r="AS28" s="33">
        <v>0</v>
      </c>
      <c r="AT28" s="33">
        <v>0</v>
      </c>
      <c r="AU28" s="34">
        <v>0</v>
      </c>
      <c r="AV28" s="32">
        <v>0</v>
      </c>
      <c r="AW28" s="33">
        <v>0</v>
      </c>
      <c r="AX28" s="33">
        <v>0</v>
      </c>
      <c r="AY28" s="33">
        <v>0</v>
      </c>
      <c r="AZ28" s="34">
        <v>0</v>
      </c>
      <c r="BA28" s="32">
        <v>0</v>
      </c>
      <c r="BB28" s="33">
        <v>0</v>
      </c>
      <c r="BC28" s="33">
        <v>0</v>
      </c>
      <c r="BD28" s="33">
        <v>0</v>
      </c>
      <c r="BE28" s="34">
        <v>0</v>
      </c>
      <c r="BF28" s="32">
        <v>0</v>
      </c>
      <c r="BG28" s="33">
        <v>0</v>
      </c>
      <c r="BH28" s="33">
        <v>0</v>
      </c>
      <c r="BI28" s="33">
        <v>0</v>
      </c>
      <c r="BJ28" s="34">
        <v>0</v>
      </c>
      <c r="BK28" s="35">
        <f>SUM(C28:BJ28)</f>
        <v>0</v>
      </c>
    </row>
    <row r="29" spans="1:63" ht="12.75">
      <c r="A29" s="15"/>
      <c r="B29" s="24" t="s">
        <v>84</v>
      </c>
      <c r="C29" s="32">
        <v>0</v>
      </c>
      <c r="D29" s="33">
        <v>0</v>
      </c>
      <c r="E29" s="33">
        <v>0</v>
      </c>
      <c r="F29" s="33">
        <v>0</v>
      </c>
      <c r="G29" s="34">
        <v>0</v>
      </c>
      <c r="H29" s="32">
        <v>0</v>
      </c>
      <c r="I29" s="33">
        <v>0</v>
      </c>
      <c r="J29" s="33">
        <v>0</v>
      </c>
      <c r="K29" s="33">
        <v>0</v>
      </c>
      <c r="L29" s="34">
        <v>0</v>
      </c>
      <c r="M29" s="32">
        <v>0</v>
      </c>
      <c r="N29" s="33">
        <v>0</v>
      </c>
      <c r="O29" s="33">
        <v>0</v>
      </c>
      <c r="P29" s="33">
        <v>0</v>
      </c>
      <c r="Q29" s="34">
        <v>0</v>
      </c>
      <c r="R29" s="32">
        <v>0</v>
      </c>
      <c r="S29" s="33">
        <v>0</v>
      </c>
      <c r="T29" s="33">
        <v>0</v>
      </c>
      <c r="U29" s="33">
        <v>0</v>
      </c>
      <c r="V29" s="34">
        <v>0</v>
      </c>
      <c r="W29" s="32">
        <v>0</v>
      </c>
      <c r="X29" s="33">
        <v>0</v>
      </c>
      <c r="Y29" s="33">
        <v>0</v>
      </c>
      <c r="Z29" s="33">
        <v>0</v>
      </c>
      <c r="AA29" s="34">
        <v>0</v>
      </c>
      <c r="AB29" s="32">
        <v>0</v>
      </c>
      <c r="AC29" s="33">
        <v>0</v>
      </c>
      <c r="AD29" s="33">
        <v>0</v>
      </c>
      <c r="AE29" s="33">
        <v>0</v>
      </c>
      <c r="AF29" s="34">
        <v>0</v>
      </c>
      <c r="AG29" s="32">
        <v>0</v>
      </c>
      <c r="AH29" s="33">
        <v>0</v>
      </c>
      <c r="AI29" s="33">
        <v>0</v>
      </c>
      <c r="AJ29" s="33">
        <v>0</v>
      </c>
      <c r="AK29" s="34">
        <v>0</v>
      </c>
      <c r="AL29" s="32">
        <v>0</v>
      </c>
      <c r="AM29" s="33">
        <v>0</v>
      </c>
      <c r="AN29" s="33">
        <v>0</v>
      </c>
      <c r="AO29" s="33">
        <v>0</v>
      </c>
      <c r="AP29" s="34">
        <v>0</v>
      </c>
      <c r="AQ29" s="32">
        <v>0</v>
      </c>
      <c r="AR29" s="33">
        <v>0</v>
      </c>
      <c r="AS29" s="33">
        <v>0</v>
      </c>
      <c r="AT29" s="33">
        <v>0</v>
      </c>
      <c r="AU29" s="34">
        <v>0</v>
      </c>
      <c r="AV29" s="32">
        <v>0</v>
      </c>
      <c r="AW29" s="33">
        <v>0</v>
      </c>
      <c r="AX29" s="33">
        <v>0</v>
      </c>
      <c r="AY29" s="33">
        <v>0</v>
      </c>
      <c r="AZ29" s="34">
        <v>0</v>
      </c>
      <c r="BA29" s="32">
        <v>0</v>
      </c>
      <c r="BB29" s="33">
        <v>0</v>
      </c>
      <c r="BC29" s="33">
        <v>0</v>
      </c>
      <c r="BD29" s="33">
        <v>0</v>
      </c>
      <c r="BE29" s="34">
        <v>0</v>
      </c>
      <c r="BF29" s="32">
        <v>0</v>
      </c>
      <c r="BG29" s="33">
        <v>0</v>
      </c>
      <c r="BH29" s="33">
        <v>0</v>
      </c>
      <c r="BI29" s="33">
        <v>0</v>
      </c>
      <c r="BJ29" s="34">
        <v>0</v>
      </c>
      <c r="BK29" s="35">
        <v>0</v>
      </c>
    </row>
    <row r="30" spans="1:63" ht="12.75">
      <c r="A30" s="15" t="s">
        <v>76</v>
      </c>
      <c r="B30" s="23" t="s">
        <v>14</v>
      </c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4"/>
    </row>
    <row r="31" spans="1:63" ht="12.75">
      <c r="A31" s="15"/>
      <c r="B31" s="53" t="s">
        <v>98</v>
      </c>
      <c r="C31" s="32">
        <v>0</v>
      </c>
      <c r="D31" s="33">
        <v>152.183171887</v>
      </c>
      <c r="E31" s="33">
        <v>0</v>
      </c>
      <c r="F31" s="33">
        <v>0</v>
      </c>
      <c r="G31" s="34">
        <v>0</v>
      </c>
      <c r="H31" s="32">
        <v>21.301910234</v>
      </c>
      <c r="I31" s="33">
        <v>1134.310093177</v>
      </c>
      <c r="J31" s="33">
        <v>60.534614009</v>
      </c>
      <c r="K31" s="33">
        <v>0</v>
      </c>
      <c r="L31" s="34">
        <v>88.245815049</v>
      </c>
      <c r="M31" s="32">
        <v>0</v>
      </c>
      <c r="N31" s="33">
        <v>0.530664721</v>
      </c>
      <c r="O31" s="33">
        <v>0</v>
      </c>
      <c r="P31" s="33">
        <v>0</v>
      </c>
      <c r="Q31" s="34">
        <v>0</v>
      </c>
      <c r="R31" s="32">
        <v>9.115674311</v>
      </c>
      <c r="S31" s="33">
        <v>77.219870937</v>
      </c>
      <c r="T31" s="33">
        <v>0</v>
      </c>
      <c r="U31" s="33">
        <v>0</v>
      </c>
      <c r="V31" s="34">
        <v>9.356466744</v>
      </c>
      <c r="W31" s="32">
        <v>0</v>
      </c>
      <c r="X31" s="33">
        <v>0</v>
      </c>
      <c r="Y31" s="33">
        <v>0</v>
      </c>
      <c r="Z31" s="33">
        <v>0</v>
      </c>
      <c r="AA31" s="34">
        <v>0</v>
      </c>
      <c r="AB31" s="32">
        <v>0.039853327</v>
      </c>
      <c r="AC31" s="33">
        <v>30.608932398</v>
      </c>
      <c r="AD31" s="33">
        <v>0</v>
      </c>
      <c r="AE31" s="33">
        <v>0</v>
      </c>
      <c r="AF31" s="34">
        <v>2.83503583</v>
      </c>
      <c r="AG31" s="32">
        <v>0</v>
      </c>
      <c r="AH31" s="33">
        <v>0</v>
      </c>
      <c r="AI31" s="33">
        <v>0</v>
      </c>
      <c r="AJ31" s="33">
        <v>0</v>
      </c>
      <c r="AK31" s="34">
        <v>0</v>
      </c>
      <c r="AL31" s="32">
        <v>0.002125684</v>
      </c>
      <c r="AM31" s="33">
        <v>0</v>
      </c>
      <c r="AN31" s="33">
        <v>0</v>
      </c>
      <c r="AO31" s="33">
        <v>0</v>
      </c>
      <c r="AP31" s="34">
        <v>0.000245076</v>
      </c>
      <c r="AQ31" s="32">
        <v>0</v>
      </c>
      <c r="AR31" s="33">
        <v>0</v>
      </c>
      <c r="AS31" s="33">
        <v>0</v>
      </c>
      <c r="AT31" s="33">
        <v>0</v>
      </c>
      <c r="AU31" s="34">
        <v>0</v>
      </c>
      <c r="AV31" s="32">
        <v>46.056392737</v>
      </c>
      <c r="AW31" s="33">
        <v>219.312508544</v>
      </c>
      <c r="AX31" s="33">
        <v>0.785144797</v>
      </c>
      <c r="AY31" s="33">
        <v>0</v>
      </c>
      <c r="AZ31" s="34">
        <v>275.414919113</v>
      </c>
      <c r="BA31" s="32">
        <v>0</v>
      </c>
      <c r="BB31" s="33">
        <v>0</v>
      </c>
      <c r="BC31" s="33">
        <v>0</v>
      </c>
      <c r="BD31" s="33">
        <v>0</v>
      </c>
      <c r="BE31" s="34">
        <v>0</v>
      </c>
      <c r="BF31" s="32">
        <v>18.385274381</v>
      </c>
      <c r="BG31" s="33">
        <v>4.828676941</v>
      </c>
      <c r="BH31" s="33">
        <v>0</v>
      </c>
      <c r="BI31" s="33">
        <v>0</v>
      </c>
      <c r="BJ31" s="34">
        <v>38.114638361</v>
      </c>
      <c r="BK31" s="35">
        <f aca="true" t="shared" si="9" ref="BK31:BK39">SUM(C31:BJ31)</f>
        <v>2189.1820282579997</v>
      </c>
    </row>
    <row r="32" spans="1:63" ht="12.75">
      <c r="A32" s="15"/>
      <c r="B32" s="53" t="s">
        <v>123</v>
      </c>
      <c r="C32" s="32">
        <v>0</v>
      </c>
      <c r="D32" s="33">
        <v>0</v>
      </c>
      <c r="E32" s="33">
        <v>0</v>
      </c>
      <c r="F32" s="33">
        <v>0</v>
      </c>
      <c r="G32" s="34">
        <v>0</v>
      </c>
      <c r="H32" s="32">
        <v>1.002144205</v>
      </c>
      <c r="I32" s="33">
        <v>0.751741831</v>
      </c>
      <c r="J32" s="33">
        <v>0</v>
      </c>
      <c r="K32" s="33">
        <v>0</v>
      </c>
      <c r="L32" s="34">
        <v>1.101184268</v>
      </c>
      <c r="M32" s="32">
        <v>0</v>
      </c>
      <c r="N32" s="33">
        <v>0</v>
      </c>
      <c r="O32" s="33">
        <v>0</v>
      </c>
      <c r="P32" s="33">
        <v>0</v>
      </c>
      <c r="Q32" s="34">
        <v>0</v>
      </c>
      <c r="R32" s="32">
        <v>0.230567409</v>
      </c>
      <c r="S32" s="33">
        <v>0</v>
      </c>
      <c r="T32" s="33">
        <v>0</v>
      </c>
      <c r="U32" s="33">
        <v>0</v>
      </c>
      <c r="V32" s="34">
        <v>0.015935064</v>
      </c>
      <c r="W32" s="32">
        <v>0</v>
      </c>
      <c r="X32" s="33">
        <v>0</v>
      </c>
      <c r="Y32" s="33">
        <v>0</v>
      </c>
      <c r="Z32" s="33">
        <v>0</v>
      </c>
      <c r="AA32" s="34">
        <v>0</v>
      </c>
      <c r="AB32" s="32">
        <v>0.044594225</v>
      </c>
      <c r="AC32" s="33">
        <v>0</v>
      </c>
      <c r="AD32" s="33">
        <v>0</v>
      </c>
      <c r="AE32" s="33">
        <v>0</v>
      </c>
      <c r="AF32" s="34">
        <v>0</v>
      </c>
      <c r="AG32" s="32">
        <v>0</v>
      </c>
      <c r="AH32" s="33">
        <v>0</v>
      </c>
      <c r="AI32" s="33">
        <v>0</v>
      </c>
      <c r="AJ32" s="33">
        <v>0</v>
      </c>
      <c r="AK32" s="34">
        <v>0</v>
      </c>
      <c r="AL32" s="32">
        <v>0.002064509</v>
      </c>
      <c r="AM32" s="33">
        <v>0</v>
      </c>
      <c r="AN32" s="33">
        <v>0</v>
      </c>
      <c r="AO32" s="33">
        <v>0</v>
      </c>
      <c r="AP32" s="34">
        <v>0</v>
      </c>
      <c r="AQ32" s="32">
        <v>0</v>
      </c>
      <c r="AR32" s="33">
        <v>0</v>
      </c>
      <c r="AS32" s="33">
        <v>0</v>
      </c>
      <c r="AT32" s="33">
        <v>0</v>
      </c>
      <c r="AU32" s="34">
        <v>0</v>
      </c>
      <c r="AV32" s="32">
        <v>9.214461506</v>
      </c>
      <c r="AW32" s="33">
        <v>0.404883771</v>
      </c>
      <c r="AX32" s="33">
        <v>0</v>
      </c>
      <c r="AY32" s="33">
        <v>0</v>
      </c>
      <c r="AZ32" s="34">
        <v>19.327006377</v>
      </c>
      <c r="BA32" s="32">
        <v>0</v>
      </c>
      <c r="BB32" s="33">
        <v>0</v>
      </c>
      <c r="BC32" s="33">
        <v>0</v>
      </c>
      <c r="BD32" s="33">
        <v>0</v>
      </c>
      <c r="BE32" s="34">
        <v>0</v>
      </c>
      <c r="BF32" s="32">
        <v>2.201875689</v>
      </c>
      <c r="BG32" s="33">
        <v>0</v>
      </c>
      <c r="BH32" s="33">
        <v>0</v>
      </c>
      <c r="BI32" s="33">
        <v>0</v>
      </c>
      <c r="BJ32" s="34">
        <v>2.23044422</v>
      </c>
      <c r="BK32" s="35">
        <f t="shared" si="9"/>
        <v>36.526903073999996</v>
      </c>
    </row>
    <row r="33" spans="1:63" ht="12.75">
      <c r="A33" s="15"/>
      <c r="B33" s="54" t="s">
        <v>124</v>
      </c>
      <c r="C33" s="32">
        <v>0</v>
      </c>
      <c r="D33" s="33">
        <v>0</v>
      </c>
      <c r="E33" s="33">
        <v>0</v>
      </c>
      <c r="F33" s="33">
        <v>0</v>
      </c>
      <c r="G33" s="34">
        <v>0</v>
      </c>
      <c r="H33" s="32">
        <v>1.120776575</v>
      </c>
      <c r="I33" s="33">
        <v>0.735725881</v>
      </c>
      <c r="J33" s="33">
        <v>0</v>
      </c>
      <c r="K33" s="33">
        <v>0</v>
      </c>
      <c r="L33" s="34">
        <v>4.475027662</v>
      </c>
      <c r="M33" s="32">
        <v>0</v>
      </c>
      <c r="N33" s="33">
        <v>0</v>
      </c>
      <c r="O33" s="33">
        <v>0</v>
      </c>
      <c r="P33" s="33">
        <v>0</v>
      </c>
      <c r="Q33" s="34">
        <v>0</v>
      </c>
      <c r="R33" s="32">
        <v>0.22248159</v>
      </c>
      <c r="S33" s="33">
        <v>0</v>
      </c>
      <c r="T33" s="33">
        <v>0</v>
      </c>
      <c r="U33" s="33">
        <v>0</v>
      </c>
      <c r="V33" s="34">
        <v>0.321824868</v>
      </c>
      <c r="W33" s="32">
        <v>0</v>
      </c>
      <c r="X33" s="33">
        <v>0</v>
      </c>
      <c r="Y33" s="33">
        <v>0</v>
      </c>
      <c r="Z33" s="33">
        <v>0</v>
      </c>
      <c r="AA33" s="34">
        <v>0</v>
      </c>
      <c r="AB33" s="32">
        <v>0.134746726</v>
      </c>
      <c r="AC33" s="33">
        <v>10.220493602</v>
      </c>
      <c r="AD33" s="33">
        <v>0</v>
      </c>
      <c r="AE33" s="33">
        <v>0</v>
      </c>
      <c r="AF33" s="34">
        <v>1.549339682</v>
      </c>
      <c r="AG33" s="32">
        <v>0</v>
      </c>
      <c r="AH33" s="33">
        <v>0</v>
      </c>
      <c r="AI33" s="33">
        <v>0</v>
      </c>
      <c r="AJ33" s="33">
        <v>0</v>
      </c>
      <c r="AK33" s="34">
        <v>0</v>
      </c>
      <c r="AL33" s="32">
        <v>0</v>
      </c>
      <c r="AM33" s="33">
        <v>0</v>
      </c>
      <c r="AN33" s="33">
        <v>0</v>
      </c>
      <c r="AO33" s="33">
        <v>0</v>
      </c>
      <c r="AP33" s="34">
        <v>0.179654703</v>
      </c>
      <c r="AQ33" s="32">
        <v>0</v>
      </c>
      <c r="AR33" s="33">
        <v>0</v>
      </c>
      <c r="AS33" s="33">
        <v>0</v>
      </c>
      <c r="AT33" s="33">
        <v>0</v>
      </c>
      <c r="AU33" s="34">
        <v>0</v>
      </c>
      <c r="AV33" s="32">
        <v>16.041963373</v>
      </c>
      <c r="AW33" s="33">
        <v>40.438121892</v>
      </c>
      <c r="AX33" s="33">
        <v>0</v>
      </c>
      <c r="AY33" s="33">
        <v>0</v>
      </c>
      <c r="AZ33" s="34">
        <v>137.999945158</v>
      </c>
      <c r="BA33" s="32">
        <v>0</v>
      </c>
      <c r="BB33" s="33">
        <v>0</v>
      </c>
      <c r="BC33" s="33">
        <v>0</v>
      </c>
      <c r="BD33" s="33">
        <v>0</v>
      </c>
      <c r="BE33" s="34">
        <v>0</v>
      </c>
      <c r="BF33" s="32">
        <v>4.934557754</v>
      </c>
      <c r="BG33" s="33">
        <v>4.099081831</v>
      </c>
      <c r="BH33" s="33">
        <v>1.11602159</v>
      </c>
      <c r="BI33" s="33">
        <v>0</v>
      </c>
      <c r="BJ33" s="34">
        <v>16.883281204</v>
      </c>
      <c r="BK33" s="35">
        <f t="shared" si="9"/>
        <v>240.47304409100002</v>
      </c>
    </row>
    <row r="34" spans="1:63" ht="12.75">
      <c r="A34" s="15"/>
      <c r="B34" s="54" t="s">
        <v>97</v>
      </c>
      <c r="C34" s="32">
        <v>0</v>
      </c>
      <c r="D34" s="33">
        <v>198.140496757</v>
      </c>
      <c r="E34" s="33">
        <v>0</v>
      </c>
      <c r="F34" s="33">
        <v>0</v>
      </c>
      <c r="G34" s="34">
        <v>0</v>
      </c>
      <c r="H34" s="32">
        <v>42.93389255</v>
      </c>
      <c r="I34" s="33">
        <v>2384.156880356</v>
      </c>
      <c r="J34" s="33">
        <v>0</v>
      </c>
      <c r="K34" s="33">
        <v>0</v>
      </c>
      <c r="L34" s="34">
        <v>1144.509804328</v>
      </c>
      <c r="M34" s="32">
        <v>0</v>
      </c>
      <c r="N34" s="33">
        <v>0</v>
      </c>
      <c r="O34" s="33">
        <v>0</v>
      </c>
      <c r="P34" s="33">
        <v>0</v>
      </c>
      <c r="Q34" s="34">
        <v>0</v>
      </c>
      <c r="R34" s="32">
        <v>15.18530227</v>
      </c>
      <c r="S34" s="33">
        <v>71.891966264</v>
      </c>
      <c r="T34" s="33">
        <v>0</v>
      </c>
      <c r="U34" s="33">
        <v>0</v>
      </c>
      <c r="V34" s="34">
        <v>54.377813062</v>
      </c>
      <c r="W34" s="32">
        <v>0</v>
      </c>
      <c r="X34" s="33">
        <v>0</v>
      </c>
      <c r="Y34" s="33">
        <v>0</v>
      </c>
      <c r="Z34" s="33">
        <v>0</v>
      </c>
      <c r="AA34" s="34">
        <v>0</v>
      </c>
      <c r="AB34" s="32">
        <v>0.12772451</v>
      </c>
      <c r="AC34" s="33">
        <v>1.427332855</v>
      </c>
      <c r="AD34" s="33">
        <v>0</v>
      </c>
      <c r="AE34" s="33">
        <v>0</v>
      </c>
      <c r="AF34" s="34">
        <v>16.508802663</v>
      </c>
      <c r="AG34" s="32">
        <v>0</v>
      </c>
      <c r="AH34" s="33">
        <v>0</v>
      </c>
      <c r="AI34" s="33">
        <v>0</v>
      </c>
      <c r="AJ34" s="33">
        <v>0</v>
      </c>
      <c r="AK34" s="34">
        <v>0</v>
      </c>
      <c r="AL34" s="32">
        <v>0.002928267</v>
      </c>
      <c r="AM34" s="33">
        <v>0</v>
      </c>
      <c r="AN34" s="33">
        <v>0</v>
      </c>
      <c r="AO34" s="33">
        <v>0</v>
      </c>
      <c r="AP34" s="34">
        <v>0</v>
      </c>
      <c r="AQ34" s="32">
        <v>0</v>
      </c>
      <c r="AR34" s="33">
        <v>0</v>
      </c>
      <c r="AS34" s="33">
        <v>0</v>
      </c>
      <c r="AT34" s="33">
        <v>0</v>
      </c>
      <c r="AU34" s="34">
        <v>0</v>
      </c>
      <c r="AV34" s="32">
        <v>49.364225652</v>
      </c>
      <c r="AW34" s="33">
        <v>1069.171673384</v>
      </c>
      <c r="AX34" s="33">
        <v>0.201750386</v>
      </c>
      <c r="AY34" s="33">
        <v>0.01929824</v>
      </c>
      <c r="AZ34" s="34">
        <v>1511.915963965</v>
      </c>
      <c r="BA34" s="32">
        <v>0</v>
      </c>
      <c r="BB34" s="33">
        <v>0</v>
      </c>
      <c r="BC34" s="33">
        <v>0</v>
      </c>
      <c r="BD34" s="33">
        <v>0</v>
      </c>
      <c r="BE34" s="34">
        <v>0</v>
      </c>
      <c r="BF34" s="32">
        <v>12.106039668</v>
      </c>
      <c r="BG34" s="33">
        <v>28.045603006</v>
      </c>
      <c r="BH34" s="33">
        <v>0</v>
      </c>
      <c r="BI34" s="33">
        <v>0</v>
      </c>
      <c r="BJ34" s="34">
        <v>75.993771866</v>
      </c>
      <c r="BK34" s="35">
        <f t="shared" si="9"/>
        <v>6676.0812700490005</v>
      </c>
    </row>
    <row r="35" spans="1:63" ht="12.75">
      <c r="A35" s="15"/>
      <c r="B35" s="53" t="s">
        <v>116</v>
      </c>
      <c r="C35" s="32">
        <v>0</v>
      </c>
      <c r="D35" s="33">
        <v>144.834895548</v>
      </c>
      <c r="E35" s="33">
        <v>0</v>
      </c>
      <c r="F35" s="33">
        <v>0</v>
      </c>
      <c r="G35" s="34">
        <v>0</v>
      </c>
      <c r="H35" s="32">
        <v>7.657724433</v>
      </c>
      <c r="I35" s="33">
        <v>3633.512448958</v>
      </c>
      <c r="J35" s="33">
        <v>1.001578251</v>
      </c>
      <c r="K35" s="33">
        <v>0</v>
      </c>
      <c r="L35" s="34">
        <v>489.604859047</v>
      </c>
      <c r="M35" s="32">
        <v>0</v>
      </c>
      <c r="N35" s="33">
        <v>0</v>
      </c>
      <c r="O35" s="33">
        <v>0</v>
      </c>
      <c r="P35" s="33">
        <v>0</v>
      </c>
      <c r="Q35" s="34">
        <v>0</v>
      </c>
      <c r="R35" s="32">
        <v>2.533859169</v>
      </c>
      <c r="S35" s="33">
        <v>6.047883506</v>
      </c>
      <c r="T35" s="33">
        <v>0</v>
      </c>
      <c r="U35" s="33">
        <v>0</v>
      </c>
      <c r="V35" s="34">
        <v>31.847337735</v>
      </c>
      <c r="W35" s="32">
        <v>0</v>
      </c>
      <c r="X35" s="33">
        <v>0</v>
      </c>
      <c r="Y35" s="33">
        <v>0</v>
      </c>
      <c r="Z35" s="33">
        <v>0</v>
      </c>
      <c r="AA35" s="34">
        <v>0</v>
      </c>
      <c r="AB35" s="32">
        <v>0.025393078</v>
      </c>
      <c r="AC35" s="33">
        <v>26.99091258</v>
      </c>
      <c r="AD35" s="33">
        <v>0</v>
      </c>
      <c r="AE35" s="33">
        <v>0</v>
      </c>
      <c r="AF35" s="34">
        <v>27.530438154</v>
      </c>
      <c r="AG35" s="32">
        <v>0</v>
      </c>
      <c r="AH35" s="33">
        <v>0</v>
      </c>
      <c r="AI35" s="33">
        <v>0</v>
      </c>
      <c r="AJ35" s="33">
        <v>0</v>
      </c>
      <c r="AK35" s="34">
        <v>0</v>
      </c>
      <c r="AL35" s="32">
        <v>0.002450919</v>
      </c>
      <c r="AM35" s="33">
        <v>0</v>
      </c>
      <c r="AN35" s="33">
        <v>0</v>
      </c>
      <c r="AO35" s="33">
        <v>0</v>
      </c>
      <c r="AP35" s="34">
        <v>0</v>
      </c>
      <c r="AQ35" s="32">
        <v>0</v>
      </c>
      <c r="AR35" s="33">
        <v>4.16E-07</v>
      </c>
      <c r="AS35" s="33">
        <v>0</v>
      </c>
      <c r="AT35" s="33">
        <v>0</v>
      </c>
      <c r="AU35" s="34">
        <v>0</v>
      </c>
      <c r="AV35" s="32">
        <v>21.903767342</v>
      </c>
      <c r="AW35" s="33">
        <v>355.856367066</v>
      </c>
      <c r="AX35" s="33">
        <v>0</v>
      </c>
      <c r="AY35" s="33">
        <v>0</v>
      </c>
      <c r="AZ35" s="34">
        <v>762.22463322</v>
      </c>
      <c r="BA35" s="32">
        <v>0</v>
      </c>
      <c r="BB35" s="33">
        <v>0</v>
      </c>
      <c r="BC35" s="33">
        <v>0</v>
      </c>
      <c r="BD35" s="33">
        <v>0</v>
      </c>
      <c r="BE35" s="34">
        <v>0</v>
      </c>
      <c r="BF35" s="32">
        <v>5.407329921</v>
      </c>
      <c r="BG35" s="33">
        <v>33.774891832</v>
      </c>
      <c r="BH35" s="33">
        <v>0</v>
      </c>
      <c r="BI35" s="33">
        <v>0</v>
      </c>
      <c r="BJ35" s="34">
        <v>40.929698447</v>
      </c>
      <c r="BK35" s="35">
        <f t="shared" si="9"/>
        <v>5591.686469622001</v>
      </c>
    </row>
    <row r="36" spans="1:63" ht="12.75">
      <c r="A36" s="15"/>
      <c r="B36" s="53" t="s">
        <v>126</v>
      </c>
      <c r="C36" s="32">
        <v>0</v>
      </c>
      <c r="D36" s="33">
        <v>400.662435004</v>
      </c>
      <c r="E36" s="33">
        <v>0</v>
      </c>
      <c r="F36" s="33">
        <v>0</v>
      </c>
      <c r="G36" s="34">
        <v>0</v>
      </c>
      <c r="H36" s="32">
        <v>5.927376534</v>
      </c>
      <c r="I36" s="33">
        <v>184.173606617</v>
      </c>
      <c r="J36" s="33">
        <v>61.741848869</v>
      </c>
      <c r="K36" s="33">
        <v>0</v>
      </c>
      <c r="L36" s="34">
        <v>29.238840848</v>
      </c>
      <c r="M36" s="32">
        <v>0</v>
      </c>
      <c r="N36" s="33">
        <v>0</v>
      </c>
      <c r="O36" s="33">
        <v>0</v>
      </c>
      <c r="P36" s="33">
        <v>0</v>
      </c>
      <c r="Q36" s="34">
        <v>0</v>
      </c>
      <c r="R36" s="32">
        <v>1.847202013</v>
      </c>
      <c r="S36" s="33">
        <v>50.173796463</v>
      </c>
      <c r="T36" s="33">
        <v>0</v>
      </c>
      <c r="U36" s="33">
        <v>0</v>
      </c>
      <c r="V36" s="34">
        <v>2.005222818</v>
      </c>
      <c r="W36" s="32">
        <v>0</v>
      </c>
      <c r="X36" s="33">
        <v>0</v>
      </c>
      <c r="Y36" s="33">
        <v>0</v>
      </c>
      <c r="Z36" s="33">
        <v>0</v>
      </c>
      <c r="AA36" s="34">
        <v>0</v>
      </c>
      <c r="AB36" s="32">
        <v>0.012246339</v>
      </c>
      <c r="AC36" s="33">
        <v>6.679336118</v>
      </c>
      <c r="AD36" s="33">
        <v>0</v>
      </c>
      <c r="AE36" s="33">
        <v>0</v>
      </c>
      <c r="AF36" s="34">
        <v>1.174250743</v>
      </c>
      <c r="AG36" s="32">
        <v>0</v>
      </c>
      <c r="AH36" s="33">
        <v>0</v>
      </c>
      <c r="AI36" s="33">
        <v>0</v>
      </c>
      <c r="AJ36" s="33">
        <v>0</v>
      </c>
      <c r="AK36" s="34">
        <v>0</v>
      </c>
      <c r="AL36" s="32">
        <v>0.024181695</v>
      </c>
      <c r="AM36" s="33">
        <v>0</v>
      </c>
      <c r="AN36" s="33">
        <v>0</v>
      </c>
      <c r="AO36" s="33">
        <v>0</v>
      </c>
      <c r="AP36" s="34">
        <v>0</v>
      </c>
      <c r="AQ36" s="32">
        <v>0</v>
      </c>
      <c r="AR36" s="33">
        <v>0</v>
      </c>
      <c r="AS36" s="33">
        <v>0</v>
      </c>
      <c r="AT36" s="33">
        <v>0</v>
      </c>
      <c r="AU36" s="34">
        <v>0</v>
      </c>
      <c r="AV36" s="32">
        <v>46.593027236</v>
      </c>
      <c r="AW36" s="33">
        <v>68.610911798</v>
      </c>
      <c r="AX36" s="33">
        <v>10.008849414</v>
      </c>
      <c r="AY36" s="33">
        <v>0</v>
      </c>
      <c r="AZ36" s="34">
        <v>229.067661957</v>
      </c>
      <c r="BA36" s="32">
        <v>0</v>
      </c>
      <c r="BB36" s="33">
        <v>0</v>
      </c>
      <c r="BC36" s="33">
        <v>0</v>
      </c>
      <c r="BD36" s="33">
        <v>0</v>
      </c>
      <c r="BE36" s="34">
        <v>0</v>
      </c>
      <c r="BF36" s="32">
        <v>16.905072435</v>
      </c>
      <c r="BG36" s="33">
        <v>5.086385344</v>
      </c>
      <c r="BH36" s="33">
        <v>0.600932904</v>
      </c>
      <c r="BI36" s="33">
        <v>0</v>
      </c>
      <c r="BJ36" s="34">
        <v>25.412964152</v>
      </c>
      <c r="BK36" s="35">
        <f t="shared" si="9"/>
        <v>1145.946149301</v>
      </c>
    </row>
    <row r="37" spans="1:63" ht="12.75">
      <c r="A37" s="15"/>
      <c r="B37" s="53" t="s">
        <v>96</v>
      </c>
      <c r="C37" s="32">
        <v>0</v>
      </c>
      <c r="D37" s="33">
        <v>0</v>
      </c>
      <c r="E37" s="33">
        <v>0</v>
      </c>
      <c r="F37" s="33">
        <v>0</v>
      </c>
      <c r="G37" s="34">
        <v>0</v>
      </c>
      <c r="H37" s="32">
        <v>3.87813706</v>
      </c>
      <c r="I37" s="33">
        <v>14.876490078</v>
      </c>
      <c r="J37" s="33">
        <v>0</v>
      </c>
      <c r="K37" s="33">
        <v>0</v>
      </c>
      <c r="L37" s="34">
        <v>6.944426552</v>
      </c>
      <c r="M37" s="32">
        <v>0</v>
      </c>
      <c r="N37" s="33">
        <v>0</v>
      </c>
      <c r="O37" s="33">
        <v>0</v>
      </c>
      <c r="P37" s="33">
        <v>0</v>
      </c>
      <c r="Q37" s="34">
        <v>0</v>
      </c>
      <c r="R37" s="32">
        <v>1.378612247</v>
      </c>
      <c r="S37" s="33">
        <v>0</v>
      </c>
      <c r="T37" s="33">
        <v>0</v>
      </c>
      <c r="U37" s="33">
        <v>0</v>
      </c>
      <c r="V37" s="34">
        <v>0.276734817</v>
      </c>
      <c r="W37" s="32">
        <v>0</v>
      </c>
      <c r="X37" s="33">
        <v>0</v>
      </c>
      <c r="Y37" s="33">
        <v>0</v>
      </c>
      <c r="Z37" s="33">
        <v>0</v>
      </c>
      <c r="AA37" s="34">
        <v>0</v>
      </c>
      <c r="AB37" s="32">
        <v>0.023329916</v>
      </c>
      <c r="AC37" s="33">
        <v>0</v>
      </c>
      <c r="AD37" s="33">
        <v>0</v>
      </c>
      <c r="AE37" s="33">
        <v>0</v>
      </c>
      <c r="AF37" s="34">
        <v>0.437533609</v>
      </c>
      <c r="AG37" s="32">
        <v>0</v>
      </c>
      <c r="AH37" s="33">
        <v>0</v>
      </c>
      <c r="AI37" s="33">
        <v>0</v>
      </c>
      <c r="AJ37" s="33">
        <v>0</v>
      </c>
      <c r="AK37" s="34">
        <v>0</v>
      </c>
      <c r="AL37" s="32">
        <v>0</v>
      </c>
      <c r="AM37" s="33">
        <v>0</v>
      </c>
      <c r="AN37" s="33">
        <v>0</v>
      </c>
      <c r="AO37" s="33">
        <v>0</v>
      </c>
      <c r="AP37" s="34">
        <v>0</v>
      </c>
      <c r="AQ37" s="32">
        <v>0</v>
      </c>
      <c r="AR37" s="33">
        <v>0</v>
      </c>
      <c r="AS37" s="33">
        <v>0</v>
      </c>
      <c r="AT37" s="33">
        <v>0</v>
      </c>
      <c r="AU37" s="34">
        <v>0</v>
      </c>
      <c r="AV37" s="32">
        <v>6.039180675</v>
      </c>
      <c r="AW37" s="33">
        <v>6.187171004</v>
      </c>
      <c r="AX37" s="33">
        <v>0</v>
      </c>
      <c r="AY37" s="33">
        <v>0</v>
      </c>
      <c r="AZ37" s="34">
        <v>22.033372267944006</v>
      </c>
      <c r="BA37" s="32">
        <v>0</v>
      </c>
      <c r="BB37" s="33">
        <v>0</v>
      </c>
      <c r="BC37" s="33">
        <v>0</v>
      </c>
      <c r="BD37" s="33">
        <v>0</v>
      </c>
      <c r="BE37" s="34">
        <v>0</v>
      </c>
      <c r="BF37" s="32">
        <v>1.455504501</v>
      </c>
      <c r="BG37" s="33">
        <v>0.087368159</v>
      </c>
      <c r="BH37" s="33">
        <v>0</v>
      </c>
      <c r="BI37" s="33">
        <v>0</v>
      </c>
      <c r="BJ37" s="34">
        <v>0.884003082</v>
      </c>
      <c r="BK37" s="35">
        <f t="shared" si="9"/>
        <v>64.50186396794402</v>
      </c>
    </row>
    <row r="38" spans="1:63" ht="12.75">
      <c r="A38" s="15"/>
      <c r="B38" s="53" t="s">
        <v>127</v>
      </c>
      <c r="C38" s="32">
        <v>0</v>
      </c>
      <c r="D38" s="33">
        <v>43.674243834</v>
      </c>
      <c r="E38" s="33">
        <v>0</v>
      </c>
      <c r="F38" s="33">
        <v>0</v>
      </c>
      <c r="G38" s="34">
        <v>0</v>
      </c>
      <c r="H38" s="32">
        <v>2.555333899</v>
      </c>
      <c r="I38" s="33">
        <v>50.237623921</v>
      </c>
      <c r="J38" s="33">
        <v>0</v>
      </c>
      <c r="K38" s="33">
        <v>0</v>
      </c>
      <c r="L38" s="34">
        <v>65.400176564</v>
      </c>
      <c r="M38" s="32">
        <v>0</v>
      </c>
      <c r="N38" s="33">
        <v>0</v>
      </c>
      <c r="O38" s="33">
        <v>0</v>
      </c>
      <c r="P38" s="33">
        <v>0</v>
      </c>
      <c r="Q38" s="34">
        <v>0</v>
      </c>
      <c r="R38" s="32">
        <v>0.639699913</v>
      </c>
      <c r="S38" s="33">
        <v>5.993537009</v>
      </c>
      <c r="T38" s="33">
        <v>0</v>
      </c>
      <c r="U38" s="33">
        <v>0</v>
      </c>
      <c r="V38" s="34">
        <v>3.294203232</v>
      </c>
      <c r="W38" s="32">
        <v>0</v>
      </c>
      <c r="X38" s="33">
        <v>0</v>
      </c>
      <c r="Y38" s="33">
        <v>0</v>
      </c>
      <c r="Z38" s="33">
        <v>0</v>
      </c>
      <c r="AA38" s="34">
        <v>0</v>
      </c>
      <c r="AB38" s="32">
        <v>0.055082339</v>
      </c>
      <c r="AC38" s="33">
        <v>47.807333939</v>
      </c>
      <c r="AD38" s="33">
        <v>0</v>
      </c>
      <c r="AE38" s="33">
        <v>0</v>
      </c>
      <c r="AF38" s="34">
        <v>87.34208671</v>
      </c>
      <c r="AG38" s="32">
        <v>0</v>
      </c>
      <c r="AH38" s="33">
        <v>0</v>
      </c>
      <c r="AI38" s="33">
        <v>0</v>
      </c>
      <c r="AJ38" s="33">
        <v>0</v>
      </c>
      <c r="AK38" s="34">
        <v>0</v>
      </c>
      <c r="AL38" s="32">
        <v>0</v>
      </c>
      <c r="AM38" s="33">
        <v>0</v>
      </c>
      <c r="AN38" s="33">
        <v>0</v>
      </c>
      <c r="AO38" s="33">
        <v>0</v>
      </c>
      <c r="AP38" s="34">
        <v>0.048221454</v>
      </c>
      <c r="AQ38" s="32">
        <v>0</v>
      </c>
      <c r="AR38" s="33">
        <v>0</v>
      </c>
      <c r="AS38" s="33">
        <v>0</v>
      </c>
      <c r="AT38" s="33">
        <v>0</v>
      </c>
      <c r="AU38" s="34">
        <v>0</v>
      </c>
      <c r="AV38" s="32">
        <v>15.553342556</v>
      </c>
      <c r="AW38" s="33">
        <v>85.306047387</v>
      </c>
      <c r="AX38" s="33">
        <v>0</v>
      </c>
      <c r="AY38" s="33">
        <v>0</v>
      </c>
      <c r="AZ38" s="34">
        <v>341.159441207</v>
      </c>
      <c r="BA38" s="32">
        <v>0</v>
      </c>
      <c r="BB38" s="33">
        <v>0</v>
      </c>
      <c r="BC38" s="33">
        <v>0</v>
      </c>
      <c r="BD38" s="33">
        <v>0</v>
      </c>
      <c r="BE38" s="34">
        <v>0</v>
      </c>
      <c r="BF38" s="32">
        <v>3.820064171</v>
      </c>
      <c r="BG38" s="33">
        <v>11.27665145</v>
      </c>
      <c r="BH38" s="33">
        <v>0</v>
      </c>
      <c r="BI38" s="33">
        <v>0</v>
      </c>
      <c r="BJ38" s="34">
        <v>25.115141474</v>
      </c>
      <c r="BK38" s="35">
        <f t="shared" si="9"/>
        <v>789.278231059</v>
      </c>
    </row>
    <row r="39" spans="1:63" ht="12.75">
      <c r="A39" s="15"/>
      <c r="B39" s="53" t="s">
        <v>128</v>
      </c>
      <c r="C39" s="32">
        <v>0</v>
      </c>
      <c r="D39" s="33">
        <v>90.291308083</v>
      </c>
      <c r="E39" s="33">
        <v>0</v>
      </c>
      <c r="F39" s="33">
        <v>0</v>
      </c>
      <c r="G39" s="34">
        <v>0</v>
      </c>
      <c r="H39" s="32">
        <v>24.258389518</v>
      </c>
      <c r="I39" s="33">
        <v>2411.00365818</v>
      </c>
      <c r="J39" s="33">
        <v>478.002547232</v>
      </c>
      <c r="K39" s="33">
        <v>0</v>
      </c>
      <c r="L39" s="34">
        <v>512.404938559</v>
      </c>
      <c r="M39" s="32">
        <v>0</v>
      </c>
      <c r="N39" s="33">
        <v>0</v>
      </c>
      <c r="O39" s="33">
        <v>0</v>
      </c>
      <c r="P39" s="33">
        <v>0</v>
      </c>
      <c r="Q39" s="34">
        <v>0</v>
      </c>
      <c r="R39" s="32">
        <v>9.609501175</v>
      </c>
      <c r="S39" s="33">
        <v>60.932459991</v>
      </c>
      <c r="T39" s="33">
        <v>0</v>
      </c>
      <c r="U39" s="33">
        <v>0</v>
      </c>
      <c r="V39" s="34">
        <v>13.86249445</v>
      </c>
      <c r="W39" s="32">
        <v>0</v>
      </c>
      <c r="X39" s="33">
        <v>0</v>
      </c>
      <c r="Y39" s="33">
        <v>0</v>
      </c>
      <c r="Z39" s="33">
        <v>0</v>
      </c>
      <c r="AA39" s="34">
        <v>0</v>
      </c>
      <c r="AB39" s="32">
        <v>0.097523729</v>
      </c>
      <c r="AC39" s="33">
        <v>353.190431883</v>
      </c>
      <c r="AD39" s="33">
        <v>0</v>
      </c>
      <c r="AE39" s="33">
        <v>0</v>
      </c>
      <c r="AF39" s="34">
        <v>11.648421699</v>
      </c>
      <c r="AG39" s="32">
        <v>0</v>
      </c>
      <c r="AH39" s="33">
        <v>0</v>
      </c>
      <c r="AI39" s="33">
        <v>0</v>
      </c>
      <c r="AJ39" s="33">
        <v>0</v>
      </c>
      <c r="AK39" s="34">
        <v>0</v>
      </c>
      <c r="AL39" s="32">
        <v>0.025943234</v>
      </c>
      <c r="AM39" s="33">
        <v>3.099061468</v>
      </c>
      <c r="AN39" s="33">
        <v>0</v>
      </c>
      <c r="AO39" s="33">
        <v>0</v>
      </c>
      <c r="AP39" s="34">
        <v>0.148289822</v>
      </c>
      <c r="AQ39" s="32">
        <v>0</v>
      </c>
      <c r="AR39" s="33">
        <v>0</v>
      </c>
      <c r="AS39" s="33">
        <v>0</v>
      </c>
      <c r="AT39" s="33">
        <v>0</v>
      </c>
      <c r="AU39" s="34">
        <v>0</v>
      </c>
      <c r="AV39" s="32">
        <v>66.122518664</v>
      </c>
      <c r="AW39" s="33">
        <v>277.728932574</v>
      </c>
      <c r="AX39" s="33">
        <v>6.147924695</v>
      </c>
      <c r="AY39" s="33">
        <v>0</v>
      </c>
      <c r="AZ39" s="34">
        <v>586.397440364</v>
      </c>
      <c r="BA39" s="32">
        <v>0</v>
      </c>
      <c r="BB39" s="33">
        <v>0</v>
      </c>
      <c r="BC39" s="33">
        <v>0</v>
      </c>
      <c r="BD39" s="33">
        <v>0</v>
      </c>
      <c r="BE39" s="34">
        <v>0</v>
      </c>
      <c r="BF39" s="32">
        <v>20.744815503</v>
      </c>
      <c r="BG39" s="33">
        <v>20.049599473</v>
      </c>
      <c r="BH39" s="33">
        <v>0.400157964</v>
      </c>
      <c r="BI39" s="33">
        <v>0</v>
      </c>
      <c r="BJ39" s="34">
        <v>65.042299646</v>
      </c>
      <c r="BK39" s="35">
        <f t="shared" si="9"/>
        <v>5011.208657906</v>
      </c>
    </row>
    <row r="40" spans="1:65" ht="12.75">
      <c r="A40" s="15"/>
      <c r="B40" s="24" t="s">
        <v>83</v>
      </c>
      <c r="C40" s="32">
        <f aca="true" t="shared" si="10" ref="C40:AH40">SUM(C31:C39)</f>
        <v>0</v>
      </c>
      <c r="D40" s="33">
        <f t="shared" si="10"/>
        <v>1029.786551113</v>
      </c>
      <c r="E40" s="33">
        <f t="shared" si="10"/>
        <v>0</v>
      </c>
      <c r="F40" s="33">
        <f t="shared" si="10"/>
        <v>0</v>
      </c>
      <c r="G40" s="34">
        <f t="shared" si="10"/>
        <v>0</v>
      </c>
      <c r="H40" s="32">
        <f t="shared" si="10"/>
        <v>110.63568500800001</v>
      </c>
      <c r="I40" s="33">
        <f t="shared" si="10"/>
        <v>9813.758268998998</v>
      </c>
      <c r="J40" s="33">
        <f t="shared" si="10"/>
        <v>601.280588361</v>
      </c>
      <c r="K40" s="33">
        <f t="shared" si="10"/>
        <v>0</v>
      </c>
      <c r="L40" s="34">
        <f t="shared" si="10"/>
        <v>2341.9250728770003</v>
      </c>
      <c r="M40" s="32">
        <f t="shared" si="10"/>
        <v>0</v>
      </c>
      <c r="N40" s="33">
        <f t="shared" si="10"/>
        <v>0.530664721</v>
      </c>
      <c r="O40" s="33">
        <f t="shared" si="10"/>
        <v>0</v>
      </c>
      <c r="P40" s="33">
        <f t="shared" si="10"/>
        <v>0</v>
      </c>
      <c r="Q40" s="34">
        <f t="shared" si="10"/>
        <v>0</v>
      </c>
      <c r="R40" s="32">
        <f t="shared" si="10"/>
        <v>40.762900097</v>
      </c>
      <c r="S40" s="33">
        <f t="shared" si="10"/>
        <v>272.25951417</v>
      </c>
      <c r="T40" s="33">
        <f t="shared" si="10"/>
        <v>0</v>
      </c>
      <c r="U40" s="33">
        <f t="shared" si="10"/>
        <v>0</v>
      </c>
      <c r="V40" s="34">
        <f t="shared" si="10"/>
        <v>115.35803279</v>
      </c>
      <c r="W40" s="32">
        <f t="shared" si="10"/>
        <v>0</v>
      </c>
      <c r="X40" s="33">
        <f t="shared" si="10"/>
        <v>0</v>
      </c>
      <c r="Y40" s="33">
        <f t="shared" si="10"/>
        <v>0</v>
      </c>
      <c r="Z40" s="33">
        <f t="shared" si="10"/>
        <v>0</v>
      </c>
      <c r="AA40" s="34">
        <f t="shared" si="10"/>
        <v>0</v>
      </c>
      <c r="AB40" s="32">
        <f t="shared" si="10"/>
        <v>0.560494189</v>
      </c>
      <c r="AC40" s="33">
        <f t="shared" si="10"/>
        <v>476.924773375</v>
      </c>
      <c r="AD40" s="33">
        <f t="shared" si="10"/>
        <v>0</v>
      </c>
      <c r="AE40" s="33">
        <f t="shared" si="10"/>
        <v>0</v>
      </c>
      <c r="AF40" s="34">
        <f t="shared" si="10"/>
        <v>149.02590909</v>
      </c>
      <c r="AG40" s="32">
        <f t="shared" si="10"/>
        <v>0</v>
      </c>
      <c r="AH40" s="33">
        <f t="shared" si="10"/>
        <v>0</v>
      </c>
      <c r="AI40" s="33">
        <f aca="true" t="shared" si="11" ref="AI40:BK40">SUM(AI31:AI39)</f>
        <v>0</v>
      </c>
      <c r="AJ40" s="33">
        <f t="shared" si="11"/>
        <v>0</v>
      </c>
      <c r="AK40" s="34">
        <f t="shared" si="11"/>
        <v>0</v>
      </c>
      <c r="AL40" s="32">
        <f t="shared" si="11"/>
        <v>0.059694308</v>
      </c>
      <c r="AM40" s="33">
        <f t="shared" si="11"/>
        <v>3.099061468</v>
      </c>
      <c r="AN40" s="33">
        <f t="shared" si="11"/>
        <v>0</v>
      </c>
      <c r="AO40" s="33">
        <f t="shared" si="11"/>
        <v>0</v>
      </c>
      <c r="AP40" s="34">
        <f t="shared" si="11"/>
        <v>0.376411055</v>
      </c>
      <c r="AQ40" s="32">
        <f t="shared" si="11"/>
        <v>0</v>
      </c>
      <c r="AR40" s="33">
        <f t="shared" si="11"/>
        <v>4.16E-07</v>
      </c>
      <c r="AS40" s="33">
        <f t="shared" si="11"/>
        <v>0</v>
      </c>
      <c r="AT40" s="33">
        <f t="shared" si="11"/>
        <v>0</v>
      </c>
      <c r="AU40" s="34">
        <f t="shared" si="11"/>
        <v>0</v>
      </c>
      <c r="AV40" s="32">
        <f t="shared" si="11"/>
        <v>276.88887974100004</v>
      </c>
      <c r="AW40" s="33">
        <f t="shared" si="11"/>
        <v>2123.01661742</v>
      </c>
      <c r="AX40" s="33">
        <f t="shared" si="11"/>
        <v>17.143669292</v>
      </c>
      <c r="AY40" s="33">
        <f t="shared" si="11"/>
        <v>0.01929824</v>
      </c>
      <c r="AZ40" s="34">
        <f t="shared" si="11"/>
        <v>3885.540383628944</v>
      </c>
      <c r="BA40" s="32">
        <f t="shared" si="11"/>
        <v>0</v>
      </c>
      <c r="BB40" s="33">
        <f t="shared" si="11"/>
        <v>0</v>
      </c>
      <c r="BC40" s="33">
        <f t="shared" si="11"/>
        <v>0</v>
      </c>
      <c r="BD40" s="33">
        <f t="shared" si="11"/>
        <v>0</v>
      </c>
      <c r="BE40" s="34">
        <f t="shared" si="11"/>
        <v>0</v>
      </c>
      <c r="BF40" s="32">
        <f t="shared" si="11"/>
        <v>85.960534023</v>
      </c>
      <c r="BG40" s="33">
        <f t="shared" si="11"/>
        <v>107.24825803600001</v>
      </c>
      <c r="BH40" s="33">
        <f t="shared" si="11"/>
        <v>2.117112458</v>
      </c>
      <c r="BI40" s="33">
        <f t="shared" si="11"/>
        <v>0</v>
      </c>
      <c r="BJ40" s="34">
        <f t="shared" si="11"/>
        <v>290.606242452</v>
      </c>
      <c r="BK40" s="35">
        <f t="shared" si="11"/>
        <v>21744.884617327945</v>
      </c>
      <c r="BL40" s="59"/>
      <c r="BM40" s="59"/>
    </row>
    <row r="41" spans="1:63" ht="12.75">
      <c r="A41" s="15"/>
      <c r="B41" s="25" t="s">
        <v>74</v>
      </c>
      <c r="C41" s="36">
        <f aca="true" t="shared" si="12" ref="C41:AH41">C11+C14+C23+C26+C29+C40</f>
        <v>0</v>
      </c>
      <c r="D41" s="37">
        <f t="shared" si="12"/>
        <v>1465.394817076</v>
      </c>
      <c r="E41" s="37">
        <f t="shared" si="12"/>
        <v>0</v>
      </c>
      <c r="F41" s="37">
        <f t="shared" si="12"/>
        <v>0</v>
      </c>
      <c r="G41" s="37">
        <f t="shared" si="12"/>
        <v>0</v>
      </c>
      <c r="H41" s="36">
        <f t="shared" si="12"/>
        <v>221.14411428100001</v>
      </c>
      <c r="I41" s="37">
        <f t="shared" si="12"/>
        <v>16076.204592615997</v>
      </c>
      <c r="J41" s="37">
        <f t="shared" si="12"/>
        <v>1180.28440949</v>
      </c>
      <c r="K41" s="37">
        <f t="shared" si="12"/>
        <v>0</v>
      </c>
      <c r="L41" s="37">
        <f t="shared" si="12"/>
        <v>3012.5095777080005</v>
      </c>
      <c r="M41" s="36">
        <f t="shared" si="12"/>
        <v>0</v>
      </c>
      <c r="N41" s="37">
        <f t="shared" si="12"/>
        <v>14.086334879999999</v>
      </c>
      <c r="O41" s="37">
        <f t="shared" si="12"/>
        <v>0</v>
      </c>
      <c r="P41" s="37">
        <f t="shared" si="12"/>
        <v>0</v>
      </c>
      <c r="Q41" s="37">
        <f t="shared" si="12"/>
        <v>0</v>
      </c>
      <c r="R41" s="36">
        <f t="shared" si="12"/>
        <v>82.480549712</v>
      </c>
      <c r="S41" s="37">
        <f t="shared" si="12"/>
        <v>440.300061574</v>
      </c>
      <c r="T41" s="37">
        <f t="shared" si="12"/>
        <v>10.046243438</v>
      </c>
      <c r="U41" s="37">
        <f t="shared" si="12"/>
        <v>0</v>
      </c>
      <c r="V41" s="37">
        <f t="shared" si="12"/>
        <v>205.71477446699998</v>
      </c>
      <c r="W41" s="36">
        <f t="shared" si="12"/>
        <v>0</v>
      </c>
      <c r="X41" s="37">
        <f t="shared" si="12"/>
        <v>80.23447378</v>
      </c>
      <c r="Y41" s="37">
        <f t="shared" si="12"/>
        <v>0</v>
      </c>
      <c r="Z41" s="37">
        <f t="shared" si="12"/>
        <v>0</v>
      </c>
      <c r="AA41" s="37">
        <f t="shared" si="12"/>
        <v>0</v>
      </c>
      <c r="AB41" s="36">
        <f t="shared" si="12"/>
        <v>0.6699895250000001</v>
      </c>
      <c r="AC41" s="37">
        <f t="shared" si="12"/>
        <v>563.367053286</v>
      </c>
      <c r="AD41" s="37">
        <f t="shared" si="12"/>
        <v>0</v>
      </c>
      <c r="AE41" s="37">
        <f t="shared" si="12"/>
        <v>0</v>
      </c>
      <c r="AF41" s="37">
        <f t="shared" si="12"/>
        <v>159.784378438</v>
      </c>
      <c r="AG41" s="36">
        <f t="shared" si="12"/>
        <v>0</v>
      </c>
      <c r="AH41" s="37">
        <f t="shared" si="12"/>
        <v>0</v>
      </c>
      <c r="AI41" s="37">
        <f aca="true" t="shared" si="13" ref="AI41:BK41">AI11+AI14+AI23+AI26+AI29+AI40</f>
        <v>0</v>
      </c>
      <c r="AJ41" s="37">
        <f t="shared" si="13"/>
        <v>0</v>
      </c>
      <c r="AK41" s="37">
        <f t="shared" si="13"/>
        <v>0</v>
      </c>
      <c r="AL41" s="36">
        <f t="shared" si="13"/>
        <v>0.065454666</v>
      </c>
      <c r="AM41" s="37">
        <f t="shared" si="13"/>
        <v>4.1890111139999995</v>
      </c>
      <c r="AN41" s="37">
        <f t="shared" si="13"/>
        <v>0</v>
      </c>
      <c r="AO41" s="37">
        <f t="shared" si="13"/>
        <v>0</v>
      </c>
      <c r="AP41" s="37">
        <f t="shared" si="13"/>
        <v>0.45172861599999997</v>
      </c>
      <c r="AQ41" s="36">
        <f t="shared" si="13"/>
        <v>0</v>
      </c>
      <c r="AR41" s="37">
        <f t="shared" si="13"/>
        <v>4.318284808</v>
      </c>
      <c r="AS41" s="37">
        <f t="shared" si="13"/>
        <v>0</v>
      </c>
      <c r="AT41" s="37">
        <f t="shared" si="13"/>
        <v>0</v>
      </c>
      <c r="AU41" s="37">
        <f t="shared" si="13"/>
        <v>0</v>
      </c>
      <c r="AV41" s="36">
        <f t="shared" si="13"/>
        <v>451.66086811</v>
      </c>
      <c r="AW41" s="37">
        <f t="shared" si="13"/>
        <v>3250.0548393259996</v>
      </c>
      <c r="AX41" s="37">
        <f t="shared" si="13"/>
        <v>17.520646553</v>
      </c>
      <c r="AY41" s="37">
        <f t="shared" si="13"/>
        <v>0.01929824</v>
      </c>
      <c r="AZ41" s="37">
        <f t="shared" si="13"/>
        <v>4950.791540816944</v>
      </c>
      <c r="BA41" s="36">
        <f t="shared" si="13"/>
        <v>0</v>
      </c>
      <c r="BB41" s="37">
        <f t="shared" si="13"/>
        <v>32.972489014</v>
      </c>
      <c r="BC41" s="37">
        <f t="shared" si="13"/>
        <v>0</v>
      </c>
      <c r="BD41" s="37">
        <f t="shared" si="13"/>
        <v>0</v>
      </c>
      <c r="BE41" s="37">
        <f t="shared" si="13"/>
        <v>0</v>
      </c>
      <c r="BF41" s="36">
        <f t="shared" si="13"/>
        <v>140.415835071</v>
      </c>
      <c r="BG41" s="37">
        <f t="shared" si="13"/>
        <v>133.17319454800003</v>
      </c>
      <c r="BH41" s="37">
        <f t="shared" si="13"/>
        <v>17.398281931</v>
      </c>
      <c r="BI41" s="37">
        <f t="shared" si="13"/>
        <v>0</v>
      </c>
      <c r="BJ41" s="37">
        <f t="shared" si="13"/>
        <v>400.053659089</v>
      </c>
      <c r="BK41" s="39">
        <f t="shared" si="13"/>
        <v>32915.306502173946</v>
      </c>
    </row>
    <row r="42" spans="1:63" ht="12.75">
      <c r="A42" s="15"/>
      <c r="B42" s="26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4"/>
    </row>
    <row r="43" spans="1:63" ht="12.75">
      <c r="A43" s="15" t="s">
        <v>1</v>
      </c>
      <c r="B43" s="22" t="s">
        <v>7</v>
      </c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4"/>
    </row>
    <row r="44" spans="1:63" s="4" customFormat="1" ht="12.75">
      <c r="A44" s="15" t="s">
        <v>70</v>
      </c>
      <c r="B44" s="23" t="s">
        <v>2</v>
      </c>
      <c r="C44" s="69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1"/>
    </row>
    <row r="45" spans="1:63" s="4" customFormat="1" ht="12.75">
      <c r="A45" s="15"/>
      <c r="B45" s="53" t="s">
        <v>99</v>
      </c>
      <c r="C45" s="40">
        <v>0</v>
      </c>
      <c r="D45" s="41">
        <v>0</v>
      </c>
      <c r="E45" s="41">
        <v>0</v>
      </c>
      <c r="F45" s="41">
        <v>0</v>
      </c>
      <c r="G45" s="42">
        <v>0</v>
      </c>
      <c r="H45" s="40">
        <v>176.29172564</v>
      </c>
      <c r="I45" s="41">
        <v>1.052578675</v>
      </c>
      <c r="J45" s="41">
        <v>0</v>
      </c>
      <c r="K45" s="41">
        <v>0</v>
      </c>
      <c r="L45" s="42">
        <v>16.471124593</v>
      </c>
      <c r="M45" s="40">
        <v>0</v>
      </c>
      <c r="N45" s="41">
        <v>0</v>
      </c>
      <c r="O45" s="41">
        <v>0</v>
      </c>
      <c r="P45" s="41">
        <v>0</v>
      </c>
      <c r="Q45" s="42">
        <v>0</v>
      </c>
      <c r="R45" s="40">
        <v>98.207073003</v>
      </c>
      <c r="S45" s="41">
        <v>0</v>
      </c>
      <c r="T45" s="41">
        <v>0</v>
      </c>
      <c r="U45" s="41">
        <v>0</v>
      </c>
      <c r="V45" s="42">
        <v>4.187382061</v>
      </c>
      <c r="W45" s="40">
        <v>0</v>
      </c>
      <c r="X45" s="41">
        <v>0</v>
      </c>
      <c r="Y45" s="41">
        <v>0</v>
      </c>
      <c r="Z45" s="41">
        <v>0</v>
      </c>
      <c r="AA45" s="42">
        <v>0</v>
      </c>
      <c r="AB45" s="40">
        <v>1.888150706</v>
      </c>
      <c r="AC45" s="41">
        <v>0.022612929</v>
      </c>
      <c r="AD45" s="41">
        <v>0</v>
      </c>
      <c r="AE45" s="41">
        <v>0</v>
      </c>
      <c r="AF45" s="42">
        <v>1.243807178</v>
      </c>
      <c r="AG45" s="40">
        <v>0</v>
      </c>
      <c r="AH45" s="41">
        <v>0</v>
      </c>
      <c r="AI45" s="41">
        <v>0</v>
      </c>
      <c r="AJ45" s="41">
        <v>0</v>
      </c>
      <c r="AK45" s="42">
        <v>0</v>
      </c>
      <c r="AL45" s="40">
        <v>0.37263223</v>
      </c>
      <c r="AM45" s="41">
        <v>0</v>
      </c>
      <c r="AN45" s="41">
        <v>0</v>
      </c>
      <c r="AO45" s="41">
        <v>0</v>
      </c>
      <c r="AP45" s="42">
        <v>0.014293823</v>
      </c>
      <c r="AQ45" s="40">
        <v>0</v>
      </c>
      <c r="AR45" s="41">
        <v>0.000180365</v>
      </c>
      <c r="AS45" s="41">
        <v>0</v>
      </c>
      <c r="AT45" s="41">
        <v>0</v>
      </c>
      <c r="AU45" s="42">
        <v>0</v>
      </c>
      <c r="AV45" s="40">
        <v>1730.090401422</v>
      </c>
      <c r="AW45" s="41">
        <v>20.329851689</v>
      </c>
      <c r="AX45" s="41">
        <v>0</v>
      </c>
      <c r="AY45" s="41">
        <v>0.101656905</v>
      </c>
      <c r="AZ45" s="42">
        <v>628.536350557</v>
      </c>
      <c r="BA45" s="40">
        <v>0</v>
      </c>
      <c r="BB45" s="41">
        <v>0</v>
      </c>
      <c r="BC45" s="41">
        <v>0</v>
      </c>
      <c r="BD45" s="41">
        <v>0</v>
      </c>
      <c r="BE45" s="42">
        <v>0</v>
      </c>
      <c r="BF45" s="40">
        <v>616.567904366</v>
      </c>
      <c r="BG45" s="41">
        <v>1.322760342</v>
      </c>
      <c r="BH45" s="41">
        <v>0</v>
      </c>
      <c r="BI45" s="41">
        <v>0</v>
      </c>
      <c r="BJ45" s="42">
        <v>158.625728816</v>
      </c>
      <c r="BK45" s="35">
        <f>SUM(C45:BJ45)</f>
        <v>3455.3262153</v>
      </c>
    </row>
    <row r="46" spans="1:63" s="4" customFormat="1" ht="12.75">
      <c r="A46" s="15"/>
      <c r="B46" s="51" t="s">
        <v>79</v>
      </c>
      <c r="C46" s="40">
        <f aca="true" t="shared" si="14" ref="C46:AH46">SUM(C45:C45)</f>
        <v>0</v>
      </c>
      <c r="D46" s="41">
        <f t="shared" si="14"/>
        <v>0</v>
      </c>
      <c r="E46" s="41">
        <f t="shared" si="14"/>
        <v>0</v>
      </c>
      <c r="F46" s="41">
        <f t="shared" si="14"/>
        <v>0</v>
      </c>
      <c r="G46" s="42">
        <f t="shared" si="14"/>
        <v>0</v>
      </c>
      <c r="H46" s="40">
        <f t="shared" si="14"/>
        <v>176.29172564</v>
      </c>
      <c r="I46" s="41">
        <f t="shared" si="14"/>
        <v>1.052578675</v>
      </c>
      <c r="J46" s="41">
        <f t="shared" si="14"/>
        <v>0</v>
      </c>
      <c r="K46" s="41">
        <f t="shared" si="14"/>
        <v>0</v>
      </c>
      <c r="L46" s="42">
        <f t="shared" si="14"/>
        <v>16.471124593</v>
      </c>
      <c r="M46" s="40">
        <f t="shared" si="14"/>
        <v>0</v>
      </c>
      <c r="N46" s="41">
        <f t="shared" si="14"/>
        <v>0</v>
      </c>
      <c r="O46" s="41">
        <f t="shared" si="14"/>
        <v>0</v>
      </c>
      <c r="P46" s="41">
        <f t="shared" si="14"/>
        <v>0</v>
      </c>
      <c r="Q46" s="42">
        <f t="shared" si="14"/>
        <v>0</v>
      </c>
      <c r="R46" s="40">
        <f t="shared" si="14"/>
        <v>98.207073003</v>
      </c>
      <c r="S46" s="41">
        <f t="shared" si="14"/>
        <v>0</v>
      </c>
      <c r="T46" s="41">
        <f t="shared" si="14"/>
        <v>0</v>
      </c>
      <c r="U46" s="41">
        <f t="shared" si="14"/>
        <v>0</v>
      </c>
      <c r="V46" s="42">
        <f t="shared" si="14"/>
        <v>4.187382061</v>
      </c>
      <c r="W46" s="40">
        <f t="shared" si="14"/>
        <v>0</v>
      </c>
      <c r="X46" s="41">
        <f t="shared" si="14"/>
        <v>0</v>
      </c>
      <c r="Y46" s="41">
        <f t="shared" si="14"/>
        <v>0</v>
      </c>
      <c r="Z46" s="41">
        <f t="shared" si="14"/>
        <v>0</v>
      </c>
      <c r="AA46" s="42">
        <f t="shared" si="14"/>
        <v>0</v>
      </c>
      <c r="AB46" s="40">
        <f t="shared" si="14"/>
        <v>1.888150706</v>
      </c>
      <c r="AC46" s="41">
        <f t="shared" si="14"/>
        <v>0.022612929</v>
      </c>
      <c r="AD46" s="41">
        <f t="shared" si="14"/>
        <v>0</v>
      </c>
      <c r="AE46" s="41">
        <f t="shared" si="14"/>
        <v>0</v>
      </c>
      <c r="AF46" s="42">
        <f t="shared" si="14"/>
        <v>1.243807178</v>
      </c>
      <c r="AG46" s="40">
        <f t="shared" si="14"/>
        <v>0</v>
      </c>
      <c r="AH46" s="41">
        <f t="shared" si="14"/>
        <v>0</v>
      </c>
      <c r="AI46" s="41">
        <f aca="true" t="shared" si="15" ref="AI46:BK46">SUM(AI45:AI45)</f>
        <v>0</v>
      </c>
      <c r="AJ46" s="41">
        <f t="shared" si="15"/>
        <v>0</v>
      </c>
      <c r="AK46" s="42">
        <f t="shared" si="15"/>
        <v>0</v>
      </c>
      <c r="AL46" s="40">
        <f t="shared" si="15"/>
        <v>0.37263223</v>
      </c>
      <c r="AM46" s="41">
        <f t="shared" si="15"/>
        <v>0</v>
      </c>
      <c r="AN46" s="41">
        <f t="shared" si="15"/>
        <v>0</v>
      </c>
      <c r="AO46" s="41">
        <f t="shared" si="15"/>
        <v>0</v>
      </c>
      <c r="AP46" s="42">
        <f t="shared" si="15"/>
        <v>0.014293823</v>
      </c>
      <c r="AQ46" s="40">
        <f t="shared" si="15"/>
        <v>0</v>
      </c>
      <c r="AR46" s="41">
        <f t="shared" si="15"/>
        <v>0.000180365</v>
      </c>
      <c r="AS46" s="41">
        <f t="shared" si="15"/>
        <v>0</v>
      </c>
      <c r="AT46" s="41">
        <f t="shared" si="15"/>
        <v>0</v>
      </c>
      <c r="AU46" s="42">
        <f t="shared" si="15"/>
        <v>0</v>
      </c>
      <c r="AV46" s="40">
        <f t="shared" si="15"/>
        <v>1730.090401422</v>
      </c>
      <c r="AW46" s="41">
        <f t="shared" si="15"/>
        <v>20.329851689</v>
      </c>
      <c r="AX46" s="41">
        <f t="shared" si="15"/>
        <v>0</v>
      </c>
      <c r="AY46" s="41">
        <f t="shared" si="15"/>
        <v>0.101656905</v>
      </c>
      <c r="AZ46" s="42">
        <f t="shared" si="15"/>
        <v>628.536350557</v>
      </c>
      <c r="BA46" s="40">
        <f t="shared" si="15"/>
        <v>0</v>
      </c>
      <c r="BB46" s="41">
        <f t="shared" si="15"/>
        <v>0</v>
      </c>
      <c r="BC46" s="41">
        <f t="shared" si="15"/>
        <v>0</v>
      </c>
      <c r="BD46" s="41">
        <f t="shared" si="15"/>
        <v>0</v>
      </c>
      <c r="BE46" s="42">
        <f t="shared" si="15"/>
        <v>0</v>
      </c>
      <c r="BF46" s="40">
        <f t="shared" si="15"/>
        <v>616.567904366</v>
      </c>
      <c r="BG46" s="41">
        <f t="shared" si="15"/>
        <v>1.322760342</v>
      </c>
      <c r="BH46" s="41">
        <f t="shared" si="15"/>
        <v>0</v>
      </c>
      <c r="BI46" s="41">
        <f t="shared" si="15"/>
        <v>0</v>
      </c>
      <c r="BJ46" s="42">
        <f t="shared" si="15"/>
        <v>158.625728816</v>
      </c>
      <c r="BK46" s="43">
        <f t="shared" si="15"/>
        <v>3455.3262153</v>
      </c>
    </row>
    <row r="47" spans="1:63" ht="12.75">
      <c r="A47" s="15" t="s">
        <v>71</v>
      </c>
      <c r="B47" s="23" t="s">
        <v>15</v>
      </c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4"/>
    </row>
    <row r="48" spans="1:63" ht="12.75">
      <c r="A48" s="15"/>
      <c r="B48" s="53" t="s">
        <v>103</v>
      </c>
      <c r="C48" s="32">
        <v>0</v>
      </c>
      <c r="D48" s="33">
        <v>0</v>
      </c>
      <c r="E48" s="33">
        <v>0</v>
      </c>
      <c r="F48" s="33">
        <v>0</v>
      </c>
      <c r="G48" s="34">
        <v>0</v>
      </c>
      <c r="H48" s="32">
        <v>104.534928145</v>
      </c>
      <c r="I48" s="33">
        <v>2.326549581</v>
      </c>
      <c r="J48" s="33">
        <v>0</v>
      </c>
      <c r="K48" s="33">
        <v>0</v>
      </c>
      <c r="L48" s="34">
        <v>60.31802014</v>
      </c>
      <c r="M48" s="32">
        <v>0</v>
      </c>
      <c r="N48" s="33">
        <v>0</v>
      </c>
      <c r="O48" s="33">
        <v>0</v>
      </c>
      <c r="P48" s="33">
        <v>0</v>
      </c>
      <c r="Q48" s="34">
        <v>0</v>
      </c>
      <c r="R48" s="32">
        <v>45.407615253</v>
      </c>
      <c r="S48" s="33">
        <v>0.324732768</v>
      </c>
      <c r="T48" s="33">
        <v>0</v>
      </c>
      <c r="U48" s="33">
        <v>0</v>
      </c>
      <c r="V48" s="34">
        <v>9.20529251</v>
      </c>
      <c r="W48" s="32">
        <v>0</v>
      </c>
      <c r="X48" s="33">
        <v>0</v>
      </c>
      <c r="Y48" s="33">
        <v>0</v>
      </c>
      <c r="Z48" s="33">
        <v>0</v>
      </c>
      <c r="AA48" s="34">
        <v>0</v>
      </c>
      <c r="AB48" s="32">
        <v>0.723544498</v>
      </c>
      <c r="AC48" s="33">
        <v>0.6474884</v>
      </c>
      <c r="AD48" s="33">
        <v>0</v>
      </c>
      <c r="AE48" s="33">
        <v>0</v>
      </c>
      <c r="AF48" s="34">
        <v>5.566894637</v>
      </c>
      <c r="AG48" s="32">
        <v>0</v>
      </c>
      <c r="AH48" s="33">
        <v>0</v>
      </c>
      <c r="AI48" s="33">
        <v>0</v>
      </c>
      <c r="AJ48" s="33">
        <v>0</v>
      </c>
      <c r="AK48" s="34">
        <v>0</v>
      </c>
      <c r="AL48" s="32">
        <v>0.164647471</v>
      </c>
      <c r="AM48" s="33">
        <v>0</v>
      </c>
      <c r="AN48" s="33">
        <v>0</v>
      </c>
      <c r="AO48" s="33">
        <v>0</v>
      </c>
      <c r="AP48" s="34">
        <v>0.009026112</v>
      </c>
      <c r="AQ48" s="32">
        <v>0</v>
      </c>
      <c r="AR48" s="33">
        <v>0</v>
      </c>
      <c r="AS48" s="33">
        <v>0</v>
      </c>
      <c r="AT48" s="33">
        <v>0</v>
      </c>
      <c r="AU48" s="34">
        <v>0</v>
      </c>
      <c r="AV48" s="32">
        <v>388.720450264</v>
      </c>
      <c r="AW48" s="33">
        <v>40.560774183</v>
      </c>
      <c r="AX48" s="33">
        <v>0</v>
      </c>
      <c r="AY48" s="33">
        <v>0.382432707</v>
      </c>
      <c r="AZ48" s="34">
        <v>323.081066991</v>
      </c>
      <c r="BA48" s="32">
        <v>0</v>
      </c>
      <c r="BB48" s="33">
        <v>0</v>
      </c>
      <c r="BC48" s="33">
        <v>0</v>
      </c>
      <c r="BD48" s="33">
        <v>0</v>
      </c>
      <c r="BE48" s="34">
        <v>0</v>
      </c>
      <c r="BF48" s="32">
        <v>148.878605946</v>
      </c>
      <c r="BG48" s="33">
        <v>18.548528962</v>
      </c>
      <c r="BH48" s="33">
        <v>0</v>
      </c>
      <c r="BI48" s="33">
        <v>0</v>
      </c>
      <c r="BJ48" s="34">
        <v>57.788705523</v>
      </c>
      <c r="BK48" s="35">
        <f aca="true" t="shared" si="16" ref="BK48:BK64">SUM(C48:BJ48)</f>
        <v>1207.1893040910002</v>
      </c>
    </row>
    <row r="49" spans="1:63" ht="12.75">
      <c r="A49" s="15"/>
      <c r="B49" s="53" t="s">
        <v>104</v>
      </c>
      <c r="C49" s="32">
        <v>0</v>
      </c>
      <c r="D49" s="33">
        <v>0</v>
      </c>
      <c r="E49" s="33">
        <v>0</v>
      </c>
      <c r="F49" s="33">
        <v>0</v>
      </c>
      <c r="G49" s="34">
        <v>0</v>
      </c>
      <c r="H49" s="32">
        <v>541.384021138</v>
      </c>
      <c r="I49" s="33">
        <v>96.377725046</v>
      </c>
      <c r="J49" s="33">
        <v>0</v>
      </c>
      <c r="K49" s="33">
        <v>0</v>
      </c>
      <c r="L49" s="34">
        <v>388.949811688</v>
      </c>
      <c r="M49" s="32">
        <v>0</v>
      </c>
      <c r="N49" s="33">
        <v>0</v>
      </c>
      <c r="O49" s="33">
        <v>0</v>
      </c>
      <c r="P49" s="33">
        <v>0</v>
      </c>
      <c r="Q49" s="34">
        <v>0</v>
      </c>
      <c r="R49" s="32">
        <v>230.893149677</v>
      </c>
      <c r="S49" s="33">
        <v>15.028966547</v>
      </c>
      <c r="T49" s="33">
        <v>0</v>
      </c>
      <c r="U49" s="33">
        <v>0</v>
      </c>
      <c r="V49" s="34">
        <v>51.475991453</v>
      </c>
      <c r="W49" s="32">
        <v>0</v>
      </c>
      <c r="X49" s="33">
        <v>0</v>
      </c>
      <c r="Y49" s="33">
        <v>0</v>
      </c>
      <c r="Z49" s="33">
        <v>0</v>
      </c>
      <c r="AA49" s="34">
        <v>0</v>
      </c>
      <c r="AB49" s="32">
        <v>2.106142293</v>
      </c>
      <c r="AC49" s="33">
        <v>1.173204558</v>
      </c>
      <c r="AD49" s="33">
        <v>0</v>
      </c>
      <c r="AE49" s="33">
        <v>0</v>
      </c>
      <c r="AF49" s="34">
        <v>7.887629417</v>
      </c>
      <c r="AG49" s="32">
        <v>0</v>
      </c>
      <c r="AH49" s="33">
        <v>0</v>
      </c>
      <c r="AI49" s="33">
        <v>0</v>
      </c>
      <c r="AJ49" s="33">
        <v>0</v>
      </c>
      <c r="AK49" s="34">
        <v>0</v>
      </c>
      <c r="AL49" s="32">
        <v>0.608568124</v>
      </c>
      <c r="AM49" s="33">
        <v>0.036303813</v>
      </c>
      <c r="AN49" s="33">
        <v>0</v>
      </c>
      <c r="AO49" s="33">
        <v>0</v>
      </c>
      <c r="AP49" s="34">
        <v>0.025556915</v>
      </c>
      <c r="AQ49" s="32">
        <v>0</v>
      </c>
      <c r="AR49" s="33">
        <v>0.000831959</v>
      </c>
      <c r="AS49" s="33">
        <v>0</v>
      </c>
      <c r="AT49" s="33">
        <v>0</v>
      </c>
      <c r="AU49" s="34">
        <v>0</v>
      </c>
      <c r="AV49" s="32">
        <v>1960.149048126</v>
      </c>
      <c r="AW49" s="33">
        <v>195.99039614</v>
      </c>
      <c r="AX49" s="33">
        <v>0.004530479</v>
      </c>
      <c r="AY49" s="33">
        <v>0.515103671</v>
      </c>
      <c r="AZ49" s="34">
        <v>1753.926901304</v>
      </c>
      <c r="BA49" s="32">
        <v>0</v>
      </c>
      <c r="BB49" s="33">
        <v>0</v>
      </c>
      <c r="BC49" s="33">
        <v>0</v>
      </c>
      <c r="BD49" s="33">
        <v>0</v>
      </c>
      <c r="BE49" s="34">
        <v>0</v>
      </c>
      <c r="BF49" s="32">
        <v>694.878195904</v>
      </c>
      <c r="BG49" s="33">
        <v>21.514236625</v>
      </c>
      <c r="BH49" s="33">
        <v>0</v>
      </c>
      <c r="BI49" s="33">
        <v>0</v>
      </c>
      <c r="BJ49" s="34">
        <v>219.179157639</v>
      </c>
      <c r="BK49" s="35">
        <f t="shared" si="16"/>
        <v>6182.105472515999</v>
      </c>
    </row>
    <row r="50" spans="1:63" ht="12.75">
      <c r="A50" s="15"/>
      <c r="B50" s="53" t="s">
        <v>129</v>
      </c>
      <c r="C50" s="32">
        <v>0</v>
      </c>
      <c r="D50" s="33">
        <v>0</v>
      </c>
      <c r="E50" s="33">
        <v>0</v>
      </c>
      <c r="F50" s="33">
        <v>0</v>
      </c>
      <c r="G50" s="34">
        <v>0</v>
      </c>
      <c r="H50" s="32">
        <v>106.720139714</v>
      </c>
      <c r="I50" s="33">
        <v>60.556624448</v>
      </c>
      <c r="J50" s="33">
        <v>0</v>
      </c>
      <c r="K50" s="33">
        <v>0</v>
      </c>
      <c r="L50" s="34">
        <v>231.61278263</v>
      </c>
      <c r="M50" s="32">
        <v>0</v>
      </c>
      <c r="N50" s="33">
        <v>0</v>
      </c>
      <c r="O50" s="33">
        <v>0</v>
      </c>
      <c r="P50" s="33">
        <v>0</v>
      </c>
      <c r="Q50" s="34">
        <v>0</v>
      </c>
      <c r="R50" s="32">
        <v>26.482918245</v>
      </c>
      <c r="S50" s="33">
        <v>1.957568543</v>
      </c>
      <c r="T50" s="33">
        <v>0</v>
      </c>
      <c r="U50" s="33">
        <v>0</v>
      </c>
      <c r="V50" s="34">
        <v>16.109959427</v>
      </c>
      <c r="W50" s="32">
        <v>0</v>
      </c>
      <c r="X50" s="33">
        <v>0</v>
      </c>
      <c r="Y50" s="33">
        <v>0</v>
      </c>
      <c r="Z50" s="33">
        <v>0</v>
      </c>
      <c r="AA50" s="34">
        <v>0</v>
      </c>
      <c r="AB50" s="32">
        <v>1.166185987</v>
      </c>
      <c r="AC50" s="33">
        <v>0.658064185</v>
      </c>
      <c r="AD50" s="33">
        <v>0</v>
      </c>
      <c r="AE50" s="33">
        <v>0</v>
      </c>
      <c r="AF50" s="34">
        <v>30.923541863</v>
      </c>
      <c r="AG50" s="32">
        <v>0</v>
      </c>
      <c r="AH50" s="33">
        <v>0</v>
      </c>
      <c r="AI50" s="33">
        <v>0</v>
      </c>
      <c r="AJ50" s="33">
        <v>0</v>
      </c>
      <c r="AK50" s="34">
        <v>0</v>
      </c>
      <c r="AL50" s="32">
        <v>0.036744029</v>
      </c>
      <c r="AM50" s="33">
        <v>0</v>
      </c>
      <c r="AN50" s="33">
        <v>0</v>
      </c>
      <c r="AO50" s="33">
        <v>0</v>
      </c>
      <c r="AP50" s="34">
        <v>0.283893484</v>
      </c>
      <c r="AQ50" s="32">
        <v>0</v>
      </c>
      <c r="AR50" s="33">
        <v>0</v>
      </c>
      <c r="AS50" s="33">
        <v>0</v>
      </c>
      <c r="AT50" s="33">
        <v>0</v>
      </c>
      <c r="AU50" s="34">
        <v>0</v>
      </c>
      <c r="AV50" s="32">
        <v>1184.900934089</v>
      </c>
      <c r="AW50" s="33">
        <v>197.097065648</v>
      </c>
      <c r="AX50" s="33">
        <v>1.279266061</v>
      </c>
      <c r="AY50" s="33">
        <v>0.321465495</v>
      </c>
      <c r="AZ50" s="34">
        <v>3062.0693588363133</v>
      </c>
      <c r="BA50" s="32">
        <v>0</v>
      </c>
      <c r="BB50" s="33">
        <v>0</v>
      </c>
      <c r="BC50" s="33">
        <v>0</v>
      </c>
      <c r="BD50" s="33">
        <v>0</v>
      </c>
      <c r="BE50" s="34">
        <v>0</v>
      </c>
      <c r="BF50" s="32">
        <v>314.744748416</v>
      </c>
      <c r="BG50" s="33">
        <v>27.866166759</v>
      </c>
      <c r="BH50" s="33">
        <v>0</v>
      </c>
      <c r="BI50" s="33">
        <v>0</v>
      </c>
      <c r="BJ50" s="34">
        <v>377.144125384</v>
      </c>
      <c r="BK50" s="35">
        <f t="shared" si="16"/>
        <v>5641.931553243314</v>
      </c>
    </row>
    <row r="51" spans="1:63" ht="12.75">
      <c r="A51" s="15"/>
      <c r="B51" s="53" t="s">
        <v>139</v>
      </c>
      <c r="C51" s="32">
        <v>0</v>
      </c>
      <c r="D51" s="33">
        <v>0</v>
      </c>
      <c r="E51" s="33">
        <v>0</v>
      </c>
      <c r="F51" s="33">
        <v>0</v>
      </c>
      <c r="G51" s="34">
        <v>0</v>
      </c>
      <c r="H51" s="32">
        <v>17.126587923</v>
      </c>
      <c r="I51" s="33">
        <v>1.928658769</v>
      </c>
      <c r="J51" s="33">
        <v>0</v>
      </c>
      <c r="K51" s="33">
        <v>0</v>
      </c>
      <c r="L51" s="34">
        <v>14.758556612</v>
      </c>
      <c r="M51" s="32">
        <v>0</v>
      </c>
      <c r="N51" s="33">
        <v>0</v>
      </c>
      <c r="O51" s="33">
        <v>0</v>
      </c>
      <c r="P51" s="33">
        <v>0</v>
      </c>
      <c r="Q51" s="34">
        <v>0</v>
      </c>
      <c r="R51" s="32">
        <v>3.382607249</v>
      </c>
      <c r="S51" s="33">
        <v>0.121834869</v>
      </c>
      <c r="T51" s="33">
        <v>0</v>
      </c>
      <c r="U51" s="33">
        <v>0</v>
      </c>
      <c r="V51" s="34">
        <v>2.188685286</v>
      </c>
      <c r="W51" s="32">
        <v>0</v>
      </c>
      <c r="X51" s="33">
        <v>0</v>
      </c>
      <c r="Y51" s="33">
        <v>0</v>
      </c>
      <c r="Z51" s="33">
        <v>0</v>
      </c>
      <c r="AA51" s="34">
        <v>0</v>
      </c>
      <c r="AB51" s="32">
        <v>0.458939148</v>
      </c>
      <c r="AC51" s="33">
        <v>0</v>
      </c>
      <c r="AD51" s="33">
        <v>0</v>
      </c>
      <c r="AE51" s="33">
        <v>0</v>
      </c>
      <c r="AF51" s="34">
        <v>24.946349491</v>
      </c>
      <c r="AG51" s="32">
        <v>0</v>
      </c>
      <c r="AH51" s="33">
        <v>0</v>
      </c>
      <c r="AI51" s="33">
        <v>0</v>
      </c>
      <c r="AJ51" s="33">
        <v>0</v>
      </c>
      <c r="AK51" s="34">
        <v>0</v>
      </c>
      <c r="AL51" s="32">
        <v>0.000900283</v>
      </c>
      <c r="AM51" s="33">
        <v>0</v>
      </c>
      <c r="AN51" s="33">
        <v>0</v>
      </c>
      <c r="AO51" s="33">
        <v>0</v>
      </c>
      <c r="AP51" s="34">
        <v>0.59577447</v>
      </c>
      <c r="AQ51" s="32">
        <v>0</v>
      </c>
      <c r="AR51" s="33">
        <v>0</v>
      </c>
      <c r="AS51" s="33">
        <v>0</v>
      </c>
      <c r="AT51" s="33">
        <v>0</v>
      </c>
      <c r="AU51" s="34">
        <v>0</v>
      </c>
      <c r="AV51" s="32">
        <v>167.310005069</v>
      </c>
      <c r="AW51" s="33">
        <v>57.602673638</v>
      </c>
      <c r="AX51" s="33">
        <v>0</v>
      </c>
      <c r="AY51" s="33">
        <v>0</v>
      </c>
      <c r="AZ51" s="34">
        <v>715.820434724</v>
      </c>
      <c r="BA51" s="32">
        <v>0</v>
      </c>
      <c r="BB51" s="33">
        <v>0</v>
      </c>
      <c r="BC51" s="33">
        <v>0</v>
      </c>
      <c r="BD51" s="33">
        <v>0</v>
      </c>
      <c r="BE51" s="34">
        <v>0</v>
      </c>
      <c r="BF51" s="32">
        <v>45.595552309</v>
      </c>
      <c r="BG51" s="33">
        <v>6.403992256</v>
      </c>
      <c r="BH51" s="33">
        <v>0</v>
      </c>
      <c r="BI51" s="33">
        <v>0</v>
      </c>
      <c r="BJ51" s="34">
        <v>78.088151147</v>
      </c>
      <c r="BK51" s="35">
        <f t="shared" si="16"/>
        <v>1136.329703243</v>
      </c>
    </row>
    <row r="52" spans="1:63" ht="12.75">
      <c r="A52" s="15"/>
      <c r="B52" s="53" t="s">
        <v>100</v>
      </c>
      <c r="C52" s="32">
        <v>0</v>
      </c>
      <c r="D52" s="33">
        <v>0</v>
      </c>
      <c r="E52" s="33">
        <v>0</v>
      </c>
      <c r="F52" s="33">
        <v>0</v>
      </c>
      <c r="G52" s="34">
        <v>0</v>
      </c>
      <c r="H52" s="32">
        <v>95.649588631</v>
      </c>
      <c r="I52" s="33">
        <v>3.307361858</v>
      </c>
      <c r="J52" s="33">
        <v>0</v>
      </c>
      <c r="K52" s="33">
        <v>0</v>
      </c>
      <c r="L52" s="34">
        <v>40.651956717</v>
      </c>
      <c r="M52" s="32">
        <v>0</v>
      </c>
      <c r="N52" s="33">
        <v>0</v>
      </c>
      <c r="O52" s="33">
        <v>0</v>
      </c>
      <c r="P52" s="33">
        <v>0</v>
      </c>
      <c r="Q52" s="34">
        <v>0</v>
      </c>
      <c r="R52" s="32">
        <v>21.254461255</v>
      </c>
      <c r="S52" s="33">
        <v>0</v>
      </c>
      <c r="T52" s="33">
        <v>0</v>
      </c>
      <c r="U52" s="33">
        <v>0</v>
      </c>
      <c r="V52" s="34">
        <v>5.512778733</v>
      </c>
      <c r="W52" s="32">
        <v>0</v>
      </c>
      <c r="X52" s="33">
        <v>0</v>
      </c>
      <c r="Y52" s="33">
        <v>0</v>
      </c>
      <c r="Z52" s="33">
        <v>0</v>
      </c>
      <c r="AA52" s="34">
        <v>0</v>
      </c>
      <c r="AB52" s="32">
        <v>2.166734771</v>
      </c>
      <c r="AC52" s="33">
        <v>0</v>
      </c>
      <c r="AD52" s="33">
        <v>0</v>
      </c>
      <c r="AE52" s="33">
        <v>0</v>
      </c>
      <c r="AF52" s="34">
        <v>1.045026982</v>
      </c>
      <c r="AG52" s="32">
        <v>0</v>
      </c>
      <c r="AH52" s="33">
        <v>0</v>
      </c>
      <c r="AI52" s="33">
        <v>0</v>
      </c>
      <c r="AJ52" s="33">
        <v>0</v>
      </c>
      <c r="AK52" s="34">
        <v>0</v>
      </c>
      <c r="AL52" s="32">
        <v>0.488393084</v>
      </c>
      <c r="AM52" s="33">
        <v>0</v>
      </c>
      <c r="AN52" s="33">
        <v>0</v>
      </c>
      <c r="AO52" s="33">
        <v>0</v>
      </c>
      <c r="AP52" s="34">
        <v>0.179526876</v>
      </c>
      <c r="AQ52" s="32">
        <v>0</v>
      </c>
      <c r="AR52" s="33">
        <v>0</v>
      </c>
      <c r="AS52" s="33">
        <v>0</v>
      </c>
      <c r="AT52" s="33">
        <v>0</v>
      </c>
      <c r="AU52" s="34">
        <v>0</v>
      </c>
      <c r="AV52" s="32">
        <v>1380.858007206</v>
      </c>
      <c r="AW52" s="33">
        <v>66.875600832</v>
      </c>
      <c r="AX52" s="33">
        <v>0</v>
      </c>
      <c r="AY52" s="33">
        <v>0.004989369</v>
      </c>
      <c r="AZ52" s="34">
        <v>688.039270575</v>
      </c>
      <c r="BA52" s="32">
        <v>0</v>
      </c>
      <c r="BB52" s="33">
        <v>0</v>
      </c>
      <c r="BC52" s="33">
        <v>0</v>
      </c>
      <c r="BD52" s="33">
        <v>0</v>
      </c>
      <c r="BE52" s="34">
        <v>0</v>
      </c>
      <c r="BF52" s="32">
        <v>248.162557751</v>
      </c>
      <c r="BG52" s="33">
        <v>15.217932793</v>
      </c>
      <c r="BH52" s="33">
        <v>0</v>
      </c>
      <c r="BI52" s="33">
        <v>0</v>
      </c>
      <c r="BJ52" s="34">
        <v>59.267597442</v>
      </c>
      <c r="BK52" s="35">
        <f t="shared" si="16"/>
        <v>2628.6817848749993</v>
      </c>
    </row>
    <row r="53" spans="1:63" ht="12.75">
      <c r="A53" s="15"/>
      <c r="B53" s="53" t="s">
        <v>101</v>
      </c>
      <c r="C53" s="32">
        <v>0</v>
      </c>
      <c r="D53" s="33">
        <v>0</v>
      </c>
      <c r="E53" s="33">
        <v>0</v>
      </c>
      <c r="F53" s="33">
        <v>0</v>
      </c>
      <c r="G53" s="34">
        <v>0</v>
      </c>
      <c r="H53" s="32">
        <v>32.247765694</v>
      </c>
      <c r="I53" s="33">
        <v>2.54853921</v>
      </c>
      <c r="J53" s="33">
        <v>0</v>
      </c>
      <c r="K53" s="33">
        <v>0</v>
      </c>
      <c r="L53" s="34">
        <v>14.887342408</v>
      </c>
      <c r="M53" s="32">
        <v>0</v>
      </c>
      <c r="N53" s="33">
        <v>0</v>
      </c>
      <c r="O53" s="33">
        <v>0</v>
      </c>
      <c r="P53" s="33">
        <v>0</v>
      </c>
      <c r="Q53" s="34">
        <v>0</v>
      </c>
      <c r="R53" s="32">
        <v>13.30494362</v>
      </c>
      <c r="S53" s="33">
        <v>0</v>
      </c>
      <c r="T53" s="33">
        <v>0</v>
      </c>
      <c r="U53" s="33">
        <v>0</v>
      </c>
      <c r="V53" s="34">
        <v>2.713439524</v>
      </c>
      <c r="W53" s="32">
        <v>0</v>
      </c>
      <c r="X53" s="33">
        <v>0</v>
      </c>
      <c r="Y53" s="33">
        <v>0</v>
      </c>
      <c r="Z53" s="33">
        <v>0</v>
      </c>
      <c r="AA53" s="34">
        <v>0</v>
      </c>
      <c r="AB53" s="32">
        <v>1.651413886</v>
      </c>
      <c r="AC53" s="33">
        <v>0</v>
      </c>
      <c r="AD53" s="33">
        <v>0</v>
      </c>
      <c r="AE53" s="33">
        <v>0</v>
      </c>
      <c r="AF53" s="34">
        <v>1.510774346</v>
      </c>
      <c r="AG53" s="32">
        <v>0</v>
      </c>
      <c r="AH53" s="33">
        <v>0</v>
      </c>
      <c r="AI53" s="33">
        <v>0</v>
      </c>
      <c r="AJ53" s="33">
        <v>0</v>
      </c>
      <c r="AK53" s="34">
        <v>0</v>
      </c>
      <c r="AL53" s="32">
        <v>0.360371366</v>
      </c>
      <c r="AM53" s="33">
        <v>0</v>
      </c>
      <c r="AN53" s="33">
        <v>0</v>
      </c>
      <c r="AO53" s="33">
        <v>0</v>
      </c>
      <c r="AP53" s="34">
        <v>0.000630045</v>
      </c>
      <c r="AQ53" s="32">
        <v>0</v>
      </c>
      <c r="AR53" s="33">
        <v>0</v>
      </c>
      <c r="AS53" s="33">
        <v>0</v>
      </c>
      <c r="AT53" s="33">
        <v>0</v>
      </c>
      <c r="AU53" s="34">
        <v>0</v>
      </c>
      <c r="AV53" s="32">
        <v>268.306793968</v>
      </c>
      <c r="AW53" s="33">
        <v>21.23511278</v>
      </c>
      <c r="AX53" s="33">
        <v>0</v>
      </c>
      <c r="AY53" s="33">
        <v>0.006984995</v>
      </c>
      <c r="AZ53" s="34">
        <v>159.381721917</v>
      </c>
      <c r="BA53" s="32">
        <v>0</v>
      </c>
      <c r="BB53" s="33">
        <v>0</v>
      </c>
      <c r="BC53" s="33">
        <v>0</v>
      </c>
      <c r="BD53" s="33">
        <v>0</v>
      </c>
      <c r="BE53" s="34">
        <v>0</v>
      </c>
      <c r="BF53" s="32">
        <v>81.062707963</v>
      </c>
      <c r="BG53" s="33">
        <v>1.538516561</v>
      </c>
      <c r="BH53" s="33">
        <v>0</v>
      </c>
      <c r="BI53" s="33">
        <v>0</v>
      </c>
      <c r="BJ53" s="34">
        <v>17.946355821</v>
      </c>
      <c r="BK53" s="35">
        <f t="shared" si="16"/>
        <v>618.703414104</v>
      </c>
    </row>
    <row r="54" spans="1:63" ht="12.75">
      <c r="A54" s="15"/>
      <c r="B54" s="53" t="s">
        <v>130</v>
      </c>
      <c r="C54" s="32">
        <v>0</v>
      </c>
      <c r="D54" s="33">
        <v>0</v>
      </c>
      <c r="E54" s="33">
        <v>0</v>
      </c>
      <c r="F54" s="33">
        <v>0</v>
      </c>
      <c r="G54" s="34">
        <v>0</v>
      </c>
      <c r="H54" s="32">
        <v>27.206874875</v>
      </c>
      <c r="I54" s="33">
        <v>7.688102308</v>
      </c>
      <c r="J54" s="33">
        <v>0</v>
      </c>
      <c r="K54" s="33">
        <v>0</v>
      </c>
      <c r="L54" s="34">
        <v>46.357802041</v>
      </c>
      <c r="M54" s="32">
        <v>0</v>
      </c>
      <c r="N54" s="33">
        <v>0</v>
      </c>
      <c r="O54" s="33">
        <v>0</v>
      </c>
      <c r="P54" s="33">
        <v>0</v>
      </c>
      <c r="Q54" s="34">
        <v>0</v>
      </c>
      <c r="R54" s="32">
        <v>6.80908975</v>
      </c>
      <c r="S54" s="33">
        <v>9.314932865</v>
      </c>
      <c r="T54" s="33">
        <v>0</v>
      </c>
      <c r="U54" s="33">
        <v>0</v>
      </c>
      <c r="V54" s="34">
        <v>3.905977649</v>
      </c>
      <c r="W54" s="32">
        <v>0</v>
      </c>
      <c r="X54" s="33">
        <v>0</v>
      </c>
      <c r="Y54" s="33">
        <v>0</v>
      </c>
      <c r="Z54" s="33">
        <v>0</v>
      </c>
      <c r="AA54" s="34">
        <v>0</v>
      </c>
      <c r="AB54" s="32">
        <v>1.800353061</v>
      </c>
      <c r="AC54" s="33">
        <v>0.445888808</v>
      </c>
      <c r="AD54" s="33">
        <v>0</v>
      </c>
      <c r="AE54" s="33">
        <v>0</v>
      </c>
      <c r="AF54" s="34">
        <v>13.99069899</v>
      </c>
      <c r="AG54" s="32">
        <v>0</v>
      </c>
      <c r="AH54" s="33">
        <v>0</v>
      </c>
      <c r="AI54" s="33">
        <v>0</v>
      </c>
      <c r="AJ54" s="33">
        <v>0</v>
      </c>
      <c r="AK54" s="34">
        <v>0</v>
      </c>
      <c r="AL54" s="32">
        <v>0.189359283</v>
      </c>
      <c r="AM54" s="33">
        <v>0</v>
      </c>
      <c r="AN54" s="33">
        <v>0</v>
      </c>
      <c r="AO54" s="33">
        <v>0</v>
      </c>
      <c r="AP54" s="34">
        <v>0.377949224</v>
      </c>
      <c r="AQ54" s="32">
        <v>0</v>
      </c>
      <c r="AR54" s="33">
        <v>0</v>
      </c>
      <c r="AS54" s="33">
        <v>0</v>
      </c>
      <c r="AT54" s="33">
        <v>0</v>
      </c>
      <c r="AU54" s="34">
        <v>0</v>
      </c>
      <c r="AV54" s="32">
        <v>548.4583873</v>
      </c>
      <c r="AW54" s="33">
        <v>29.327775198</v>
      </c>
      <c r="AX54" s="33">
        <v>0</v>
      </c>
      <c r="AY54" s="33">
        <v>0.012663343</v>
      </c>
      <c r="AZ54" s="34">
        <v>410.35990155</v>
      </c>
      <c r="BA54" s="32">
        <v>0</v>
      </c>
      <c r="BB54" s="33">
        <v>0</v>
      </c>
      <c r="BC54" s="33">
        <v>0</v>
      </c>
      <c r="BD54" s="33">
        <v>0</v>
      </c>
      <c r="BE54" s="34">
        <v>0</v>
      </c>
      <c r="BF54" s="32">
        <v>152.338716412</v>
      </c>
      <c r="BG54" s="33">
        <v>3.303525059</v>
      </c>
      <c r="BH54" s="33">
        <v>0</v>
      </c>
      <c r="BI54" s="33">
        <v>0</v>
      </c>
      <c r="BJ54" s="34">
        <v>41.160178576</v>
      </c>
      <c r="BK54" s="35">
        <f t="shared" si="16"/>
        <v>1303.0481762919999</v>
      </c>
    </row>
    <row r="55" spans="1:63" ht="12.75">
      <c r="A55" s="15"/>
      <c r="B55" s="53" t="s">
        <v>102</v>
      </c>
      <c r="C55" s="32">
        <v>0</v>
      </c>
      <c r="D55" s="33">
        <v>0</v>
      </c>
      <c r="E55" s="33">
        <v>0</v>
      </c>
      <c r="F55" s="33">
        <v>0</v>
      </c>
      <c r="G55" s="34">
        <v>0</v>
      </c>
      <c r="H55" s="32">
        <v>245.301982694</v>
      </c>
      <c r="I55" s="33">
        <v>567.846280686</v>
      </c>
      <c r="J55" s="33">
        <v>0</v>
      </c>
      <c r="K55" s="33">
        <v>0</v>
      </c>
      <c r="L55" s="34">
        <v>300.066517643</v>
      </c>
      <c r="M55" s="32">
        <v>0</v>
      </c>
      <c r="N55" s="33">
        <v>0</v>
      </c>
      <c r="O55" s="33">
        <v>0</v>
      </c>
      <c r="P55" s="33">
        <v>0</v>
      </c>
      <c r="Q55" s="34">
        <v>0</v>
      </c>
      <c r="R55" s="32">
        <v>81.664293755</v>
      </c>
      <c r="S55" s="33">
        <v>0.008322881</v>
      </c>
      <c r="T55" s="33">
        <v>0</v>
      </c>
      <c r="U55" s="33">
        <v>0</v>
      </c>
      <c r="V55" s="34">
        <v>26.753498546</v>
      </c>
      <c r="W55" s="32">
        <v>0</v>
      </c>
      <c r="X55" s="33">
        <v>0</v>
      </c>
      <c r="Y55" s="33">
        <v>0</v>
      </c>
      <c r="Z55" s="33">
        <v>0</v>
      </c>
      <c r="AA55" s="34">
        <v>0</v>
      </c>
      <c r="AB55" s="32">
        <v>2.362729002</v>
      </c>
      <c r="AC55" s="33">
        <v>2.647880261</v>
      </c>
      <c r="AD55" s="33">
        <v>0</v>
      </c>
      <c r="AE55" s="33">
        <v>0</v>
      </c>
      <c r="AF55" s="34">
        <v>35.062590122</v>
      </c>
      <c r="AG55" s="32">
        <v>0</v>
      </c>
      <c r="AH55" s="33">
        <v>0</v>
      </c>
      <c r="AI55" s="33">
        <v>0</v>
      </c>
      <c r="AJ55" s="33">
        <v>0</v>
      </c>
      <c r="AK55" s="34">
        <v>0</v>
      </c>
      <c r="AL55" s="32">
        <v>0.162863891</v>
      </c>
      <c r="AM55" s="33">
        <v>0</v>
      </c>
      <c r="AN55" s="33">
        <v>0</v>
      </c>
      <c r="AO55" s="33">
        <v>0</v>
      </c>
      <c r="AP55" s="34">
        <v>2.293175572</v>
      </c>
      <c r="AQ55" s="32">
        <v>0</v>
      </c>
      <c r="AR55" s="33">
        <v>0</v>
      </c>
      <c r="AS55" s="33">
        <v>0</v>
      </c>
      <c r="AT55" s="33">
        <v>0</v>
      </c>
      <c r="AU55" s="34">
        <v>0</v>
      </c>
      <c r="AV55" s="32">
        <v>2230.718885947</v>
      </c>
      <c r="AW55" s="33">
        <v>238.686349192</v>
      </c>
      <c r="AX55" s="33">
        <v>0</v>
      </c>
      <c r="AY55" s="33">
        <v>0.195475963</v>
      </c>
      <c r="AZ55" s="34">
        <v>1977.640314167</v>
      </c>
      <c r="BA55" s="32">
        <v>0</v>
      </c>
      <c r="BB55" s="33">
        <v>0</v>
      </c>
      <c r="BC55" s="33">
        <v>0</v>
      </c>
      <c r="BD55" s="33">
        <v>0</v>
      </c>
      <c r="BE55" s="34">
        <v>0</v>
      </c>
      <c r="BF55" s="32">
        <v>713.534246761</v>
      </c>
      <c r="BG55" s="33">
        <v>24.912240417</v>
      </c>
      <c r="BH55" s="33">
        <v>0</v>
      </c>
      <c r="BI55" s="33">
        <v>0</v>
      </c>
      <c r="BJ55" s="34">
        <v>211.534864336</v>
      </c>
      <c r="BK55" s="35">
        <f t="shared" si="16"/>
        <v>6661.392511836</v>
      </c>
    </row>
    <row r="56" spans="1:63" ht="12.75">
      <c r="A56" s="15"/>
      <c r="B56" s="53" t="s">
        <v>106</v>
      </c>
      <c r="C56" s="32">
        <v>0</v>
      </c>
      <c r="D56" s="33">
        <v>278.421106638</v>
      </c>
      <c r="E56" s="33">
        <v>0</v>
      </c>
      <c r="F56" s="33">
        <v>0</v>
      </c>
      <c r="G56" s="34">
        <v>0</v>
      </c>
      <c r="H56" s="32">
        <v>10.898281662</v>
      </c>
      <c r="I56" s="33">
        <v>273.748452711</v>
      </c>
      <c r="J56" s="33">
        <v>0</v>
      </c>
      <c r="K56" s="33">
        <v>0</v>
      </c>
      <c r="L56" s="34">
        <v>141.81132931</v>
      </c>
      <c r="M56" s="32">
        <v>0</v>
      </c>
      <c r="N56" s="33">
        <v>0</v>
      </c>
      <c r="O56" s="33">
        <v>0</v>
      </c>
      <c r="P56" s="33">
        <v>0</v>
      </c>
      <c r="Q56" s="34">
        <v>0</v>
      </c>
      <c r="R56" s="32">
        <v>4.07235913</v>
      </c>
      <c r="S56" s="33">
        <v>27.434072679</v>
      </c>
      <c r="T56" s="33">
        <v>0</v>
      </c>
      <c r="U56" s="33">
        <v>0</v>
      </c>
      <c r="V56" s="34">
        <v>41.292649045</v>
      </c>
      <c r="W56" s="32">
        <v>0</v>
      </c>
      <c r="X56" s="33">
        <v>0</v>
      </c>
      <c r="Y56" s="33">
        <v>0</v>
      </c>
      <c r="Z56" s="33">
        <v>0</v>
      </c>
      <c r="AA56" s="34">
        <v>0</v>
      </c>
      <c r="AB56" s="32">
        <v>0.394893716</v>
      </c>
      <c r="AC56" s="33">
        <v>0.548432223</v>
      </c>
      <c r="AD56" s="33">
        <v>0</v>
      </c>
      <c r="AE56" s="33">
        <v>0</v>
      </c>
      <c r="AF56" s="34">
        <v>5.69848289</v>
      </c>
      <c r="AG56" s="32">
        <v>0</v>
      </c>
      <c r="AH56" s="33">
        <v>0</v>
      </c>
      <c r="AI56" s="33">
        <v>0</v>
      </c>
      <c r="AJ56" s="33">
        <v>0</v>
      </c>
      <c r="AK56" s="34">
        <v>0</v>
      </c>
      <c r="AL56" s="32">
        <v>0</v>
      </c>
      <c r="AM56" s="33">
        <v>0</v>
      </c>
      <c r="AN56" s="33">
        <v>0</v>
      </c>
      <c r="AO56" s="33">
        <v>0</v>
      </c>
      <c r="AP56" s="34">
        <v>0</v>
      </c>
      <c r="AQ56" s="32">
        <v>0</v>
      </c>
      <c r="AR56" s="33">
        <v>0</v>
      </c>
      <c r="AS56" s="33">
        <v>0</v>
      </c>
      <c r="AT56" s="33">
        <v>0</v>
      </c>
      <c r="AU56" s="34">
        <v>0</v>
      </c>
      <c r="AV56" s="32">
        <v>368.199379928</v>
      </c>
      <c r="AW56" s="33">
        <v>177.919446334</v>
      </c>
      <c r="AX56" s="33">
        <v>0</v>
      </c>
      <c r="AY56" s="33">
        <v>0</v>
      </c>
      <c r="AZ56" s="34">
        <v>1149.29802228</v>
      </c>
      <c r="BA56" s="32">
        <v>0</v>
      </c>
      <c r="BB56" s="33">
        <v>0</v>
      </c>
      <c r="BC56" s="33">
        <v>0</v>
      </c>
      <c r="BD56" s="33">
        <v>0</v>
      </c>
      <c r="BE56" s="34">
        <v>0</v>
      </c>
      <c r="BF56" s="32">
        <v>188.388410253</v>
      </c>
      <c r="BG56" s="33">
        <v>5.754095236</v>
      </c>
      <c r="BH56" s="33">
        <v>0</v>
      </c>
      <c r="BI56" s="33">
        <v>0</v>
      </c>
      <c r="BJ56" s="34">
        <v>228.220902033</v>
      </c>
      <c r="BK56" s="35">
        <f t="shared" si="16"/>
        <v>2902.1003160679998</v>
      </c>
    </row>
    <row r="57" spans="1:63" ht="12.75">
      <c r="A57" s="15"/>
      <c r="B57" s="53" t="s">
        <v>132</v>
      </c>
      <c r="C57" s="32">
        <v>0</v>
      </c>
      <c r="D57" s="33">
        <v>0</v>
      </c>
      <c r="E57" s="33">
        <v>0</v>
      </c>
      <c r="F57" s="33">
        <v>0</v>
      </c>
      <c r="G57" s="34">
        <v>0</v>
      </c>
      <c r="H57" s="32">
        <v>7.323203563</v>
      </c>
      <c r="I57" s="33">
        <v>0.144132581</v>
      </c>
      <c r="J57" s="33">
        <v>0</v>
      </c>
      <c r="K57" s="33">
        <v>0</v>
      </c>
      <c r="L57" s="34">
        <v>13.736326566</v>
      </c>
      <c r="M57" s="32">
        <v>0</v>
      </c>
      <c r="N57" s="33">
        <v>0</v>
      </c>
      <c r="O57" s="33">
        <v>0</v>
      </c>
      <c r="P57" s="33">
        <v>0</v>
      </c>
      <c r="Q57" s="34">
        <v>0</v>
      </c>
      <c r="R57" s="32">
        <v>3.621871032</v>
      </c>
      <c r="S57" s="33">
        <v>0</v>
      </c>
      <c r="T57" s="33">
        <v>0</v>
      </c>
      <c r="U57" s="33">
        <v>0</v>
      </c>
      <c r="V57" s="34">
        <v>3.327265987</v>
      </c>
      <c r="W57" s="32">
        <v>0</v>
      </c>
      <c r="X57" s="33">
        <v>0</v>
      </c>
      <c r="Y57" s="33">
        <v>0</v>
      </c>
      <c r="Z57" s="33">
        <v>0</v>
      </c>
      <c r="AA57" s="34">
        <v>0</v>
      </c>
      <c r="AB57" s="32">
        <v>0.370835415</v>
      </c>
      <c r="AC57" s="33">
        <v>6.465846673</v>
      </c>
      <c r="AD57" s="33">
        <v>0</v>
      </c>
      <c r="AE57" s="33">
        <v>0</v>
      </c>
      <c r="AF57" s="34">
        <v>48.645324456</v>
      </c>
      <c r="AG57" s="32">
        <v>0</v>
      </c>
      <c r="AH57" s="33">
        <v>0</v>
      </c>
      <c r="AI57" s="33">
        <v>0</v>
      </c>
      <c r="AJ57" s="33">
        <v>0</v>
      </c>
      <c r="AK57" s="34">
        <v>0</v>
      </c>
      <c r="AL57" s="32">
        <v>0</v>
      </c>
      <c r="AM57" s="33">
        <v>0.141460323</v>
      </c>
      <c r="AN57" s="33">
        <v>0</v>
      </c>
      <c r="AO57" s="33">
        <v>0</v>
      </c>
      <c r="AP57" s="34">
        <v>0.804757137</v>
      </c>
      <c r="AQ57" s="32">
        <v>0</v>
      </c>
      <c r="AR57" s="33">
        <v>0</v>
      </c>
      <c r="AS57" s="33">
        <v>0</v>
      </c>
      <c r="AT57" s="33">
        <v>0</v>
      </c>
      <c r="AU57" s="34">
        <v>0</v>
      </c>
      <c r="AV57" s="32">
        <v>58.274451861</v>
      </c>
      <c r="AW57" s="33">
        <v>5.509101674</v>
      </c>
      <c r="AX57" s="33">
        <v>0</v>
      </c>
      <c r="AY57" s="33">
        <v>0</v>
      </c>
      <c r="AZ57" s="34">
        <v>107.745217092</v>
      </c>
      <c r="BA57" s="32">
        <v>0</v>
      </c>
      <c r="BB57" s="33">
        <v>0</v>
      </c>
      <c r="BC57" s="33">
        <v>0</v>
      </c>
      <c r="BD57" s="33">
        <v>0</v>
      </c>
      <c r="BE57" s="34">
        <v>0</v>
      </c>
      <c r="BF57" s="32">
        <v>21.05414737</v>
      </c>
      <c r="BG57" s="33">
        <v>0.555652579</v>
      </c>
      <c r="BH57" s="33">
        <v>0</v>
      </c>
      <c r="BI57" s="33">
        <v>0</v>
      </c>
      <c r="BJ57" s="34">
        <v>27.561136741</v>
      </c>
      <c r="BK57" s="35">
        <f t="shared" si="16"/>
        <v>305.28073105</v>
      </c>
    </row>
    <row r="58" spans="1:63" ht="12.75">
      <c r="A58" s="15"/>
      <c r="B58" s="53" t="s">
        <v>143</v>
      </c>
      <c r="C58" s="32">
        <v>0</v>
      </c>
      <c r="D58" s="33">
        <v>0</v>
      </c>
      <c r="E58" s="33">
        <v>0</v>
      </c>
      <c r="F58" s="33">
        <v>0</v>
      </c>
      <c r="G58" s="34">
        <v>0</v>
      </c>
      <c r="H58" s="32">
        <v>5.986712796</v>
      </c>
      <c r="I58" s="33">
        <v>1.513329085</v>
      </c>
      <c r="J58" s="33">
        <v>0</v>
      </c>
      <c r="K58" s="33">
        <v>0</v>
      </c>
      <c r="L58" s="34">
        <v>12.804689135</v>
      </c>
      <c r="M58" s="32">
        <v>0</v>
      </c>
      <c r="N58" s="33">
        <v>0</v>
      </c>
      <c r="O58" s="33">
        <v>0</v>
      </c>
      <c r="P58" s="33">
        <v>0</v>
      </c>
      <c r="Q58" s="34">
        <v>0</v>
      </c>
      <c r="R58" s="32">
        <v>3.971176408</v>
      </c>
      <c r="S58" s="33">
        <v>0.033639026</v>
      </c>
      <c r="T58" s="33">
        <v>0</v>
      </c>
      <c r="U58" s="33">
        <v>0</v>
      </c>
      <c r="V58" s="34">
        <v>0.491530702</v>
      </c>
      <c r="W58" s="32">
        <v>0</v>
      </c>
      <c r="X58" s="33">
        <v>0</v>
      </c>
      <c r="Y58" s="33">
        <v>0</v>
      </c>
      <c r="Z58" s="33">
        <v>0</v>
      </c>
      <c r="AA58" s="34">
        <v>0</v>
      </c>
      <c r="AB58" s="32">
        <v>0.015923613</v>
      </c>
      <c r="AC58" s="33">
        <v>0.764333419</v>
      </c>
      <c r="AD58" s="33">
        <v>0</v>
      </c>
      <c r="AE58" s="33">
        <v>0</v>
      </c>
      <c r="AF58" s="34">
        <v>0.294586839</v>
      </c>
      <c r="AG58" s="32">
        <v>0</v>
      </c>
      <c r="AH58" s="33">
        <v>0</v>
      </c>
      <c r="AI58" s="33">
        <v>0</v>
      </c>
      <c r="AJ58" s="33">
        <v>0</v>
      </c>
      <c r="AK58" s="34">
        <v>0</v>
      </c>
      <c r="AL58" s="32">
        <v>0.025500037</v>
      </c>
      <c r="AM58" s="33">
        <v>0</v>
      </c>
      <c r="AN58" s="33">
        <v>0</v>
      </c>
      <c r="AO58" s="33">
        <v>0</v>
      </c>
      <c r="AP58" s="34">
        <v>0</v>
      </c>
      <c r="AQ58" s="32">
        <v>0</v>
      </c>
      <c r="AR58" s="33">
        <v>0</v>
      </c>
      <c r="AS58" s="33">
        <v>0</v>
      </c>
      <c r="AT58" s="33">
        <v>0</v>
      </c>
      <c r="AU58" s="34">
        <v>0</v>
      </c>
      <c r="AV58" s="32">
        <v>9.773805685</v>
      </c>
      <c r="AW58" s="33">
        <v>1.942810941</v>
      </c>
      <c r="AX58" s="33">
        <v>0</v>
      </c>
      <c r="AY58" s="33">
        <v>0</v>
      </c>
      <c r="AZ58" s="34">
        <v>14.2849847</v>
      </c>
      <c r="BA58" s="32">
        <v>0</v>
      </c>
      <c r="BB58" s="33">
        <v>0</v>
      </c>
      <c r="BC58" s="33">
        <v>0</v>
      </c>
      <c r="BD58" s="33">
        <v>0</v>
      </c>
      <c r="BE58" s="34">
        <v>0</v>
      </c>
      <c r="BF58" s="32">
        <v>2.859507472</v>
      </c>
      <c r="BG58" s="33">
        <v>0.235209857</v>
      </c>
      <c r="BH58" s="33">
        <v>0</v>
      </c>
      <c r="BI58" s="33">
        <v>0</v>
      </c>
      <c r="BJ58" s="34">
        <v>1.177339387</v>
      </c>
      <c r="BK58" s="35">
        <f t="shared" si="16"/>
        <v>56.175079101999984</v>
      </c>
    </row>
    <row r="59" spans="1:63" ht="12.75">
      <c r="A59" s="15"/>
      <c r="B59" s="53" t="s">
        <v>144</v>
      </c>
      <c r="C59" s="32">
        <v>0</v>
      </c>
      <c r="D59" s="33">
        <v>3.058314515</v>
      </c>
      <c r="E59" s="33">
        <v>0</v>
      </c>
      <c r="F59" s="33">
        <v>0</v>
      </c>
      <c r="G59" s="34">
        <v>0</v>
      </c>
      <c r="H59" s="32">
        <v>3.559286039</v>
      </c>
      <c r="I59" s="33">
        <v>0.723914516</v>
      </c>
      <c r="J59" s="33">
        <v>0</v>
      </c>
      <c r="K59" s="33">
        <v>0</v>
      </c>
      <c r="L59" s="34">
        <v>2.926079672</v>
      </c>
      <c r="M59" s="32">
        <v>0</v>
      </c>
      <c r="N59" s="33">
        <v>0</v>
      </c>
      <c r="O59" s="33">
        <v>0</v>
      </c>
      <c r="P59" s="33">
        <v>0</v>
      </c>
      <c r="Q59" s="34">
        <v>0</v>
      </c>
      <c r="R59" s="32">
        <v>1.436085149</v>
      </c>
      <c r="S59" s="33">
        <v>0.031919848</v>
      </c>
      <c r="T59" s="33">
        <v>0</v>
      </c>
      <c r="U59" s="33">
        <v>0</v>
      </c>
      <c r="V59" s="34">
        <v>0.038775511</v>
      </c>
      <c r="W59" s="32">
        <v>0</v>
      </c>
      <c r="X59" s="33">
        <v>0</v>
      </c>
      <c r="Y59" s="33">
        <v>0</v>
      </c>
      <c r="Z59" s="33">
        <v>0</v>
      </c>
      <c r="AA59" s="34">
        <v>0</v>
      </c>
      <c r="AB59" s="32">
        <v>0.007214371</v>
      </c>
      <c r="AC59" s="33">
        <v>0.013665055</v>
      </c>
      <c r="AD59" s="33">
        <v>0</v>
      </c>
      <c r="AE59" s="33">
        <v>0</v>
      </c>
      <c r="AF59" s="34">
        <v>0</v>
      </c>
      <c r="AG59" s="32">
        <v>0</v>
      </c>
      <c r="AH59" s="33">
        <v>0</v>
      </c>
      <c r="AI59" s="33">
        <v>0</v>
      </c>
      <c r="AJ59" s="33">
        <v>0</v>
      </c>
      <c r="AK59" s="34">
        <v>0</v>
      </c>
      <c r="AL59" s="32">
        <v>0</v>
      </c>
      <c r="AM59" s="33">
        <v>0</v>
      </c>
      <c r="AN59" s="33">
        <v>0</v>
      </c>
      <c r="AO59" s="33">
        <v>0</v>
      </c>
      <c r="AP59" s="34">
        <v>0</v>
      </c>
      <c r="AQ59" s="32">
        <v>0</v>
      </c>
      <c r="AR59" s="33">
        <v>0</v>
      </c>
      <c r="AS59" s="33">
        <v>0</v>
      </c>
      <c r="AT59" s="33">
        <v>0</v>
      </c>
      <c r="AU59" s="34">
        <v>0</v>
      </c>
      <c r="AV59" s="32">
        <v>4.228065546</v>
      </c>
      <c r="AW59" s="33">
        <v>0.032801762</v>
      </c>
      <c r="AX59" s="33">
        <v>0</v>
      </c>
      <c r="AY59" s="33">
        <v>0</v>
      </c>
      <c r="AZ59" s="34">
        <v>6.750426896</v>
      </c>
      <c r="BA59" s="32">
        <v>0</v>
      </c>
      <c r="BB59" s="33">
        <v>0</v>
      </c>
      <c r="BC59" s="33">
        <v>0</v>
      </c>
      <c r="BD59" s="33">
        <v>0</v>
      </c>
      <c r="BE59" s="34">
        <v>0</v>
      </c>
      <c r="BF59" s="32">
        <v>1.160713615</v>
      </c>
      <c r="BG59" s="33">
        <v>6.4765E-05</v>
      </c>
      <c r="BH59" s="33">
        <v>0</v>
      </c>
      <c r="BI59" s="33">
        <v>0</v>
      </c>
      <c r="BJ59" s="34">
        <v>1.199273919</v>
      </c>
      <c r="BK59" s="35">
        <f t="shared" si="16"/>
        <v>25.166601179</v>
      </c>
    </row>
    <row r="60" spans="1:63" ht="12.75">
      <c r="A60" s="15"/>
      <c r="B60" s="53" t="s">
        <v>108</v>
      </c>
      <c r="C60" s="32">
        <v>0</v>
      </c>
      <c r="D60" s="33">
        <v>0</v>
      </c>
      <c r="E60" s="33">
        <v>0</v>
      </c>
      <c r="F60" s="33">
        <v>0</v>
      </c>
      <c r="G60" s="34">
        <v>0</v>
      </c>
      <c r="H60" s="32">
        <v>11.084129185</v>
      </c>
      <c r="I60" s="33">
        <v>1.391736316</v>
      </c>
      <c r="J60" s="33">
        <v>0</v>
      </c>
      <c r="K60" s="33">
        <v>0</v>
      </c>
      <c r="L60" s="34">
        <v>6.8072535</v>
      </c>
      <c r="M60" s="32">
        <v>0</v>
      </c>
      <c r="N60" s="33">
        <v>0</v>
      </c>
      <c r="O60" s="33">
        <v>0</v>
      </c>
      <c r="P60" s="33">
        <v>0</v>
      </c>
      <c r="Q60" s="34">
        <v>0</v>
      </c>
      <c r="R60" s="32">
        <v>3.589545036</v>
      </c>
      <c r="S60" s="33">
        <v>0</v>
      </c>
      <c r="T60" s="33">
        <v>0</v>
      </c>
      <c r="U60" s="33">
        <v>0</v>
      </c>
      <c r="V60" s="34">
        <v>0.481673869</v>
      </c>
      <c r="W60" s="32">
        <v>0</v>
      </c>
      <c r="X60" s="33">
        <v>0</v>
      </c>
      <c r="Y60" s="33">
        <v>0</v>
      </c>
      <c r="Z60" s="33">
        <v>0</v>
      </c>
      <c r="AA60" s="34">
        <v>0</v>
      </c>
      <c r="AB60" s="32">
        <v>1.45306328</v>
      </c>
      <c r="AC60" s="33">
        <v>0.173287097</v>
      </c>
      <c r="AD60" s="33">
        <v>0</v>
      </c>
      <c r="AE60" s="33">
        <v>0</v>
      </c>
      <c r="AF60" s="34">
        <v>4.223394435</v>
      </c>
      <c r="AG60" s="32">
        <v>0</v>
      </c>
      <c r="AH60" s="33">
        <v>0</v>
      </c>
      <c r="AI60" s="33">
        <v>0</v>
      </c>
      <c r="AJ60" s="33">
        <v>0</v>
      </c>
      <c r="AK60" s="34">
        <v>0</v>
      </c>
      <c r="AL60" s="32">
        <v>0.253392046</v>
      </c>
      <c r="AM60" s="33">
        <v>0</v>
      </c>
      <c r="AN60" s="33">
        <v>0</v>
      </c>
      <c r="AO60" s="33">
        <v>0</v>
      </c>
      <c r="AP60" s="34">
        <v>0.066376124</v>
      </c>
      <c r="AQ60" s="32">
        <v>0</v>
      </c>
      <c r="AR60" s="33">
        <v>0</v>
      </c>
      <c r="AS60" s="33">
        <v>0</v>
      </c>
      <c r="AT60" s="33">
        <v>0</v>
      </c>
      <c r="AU60" s="34">
        <v>0</v>
      </c>
      <c r="AV60" s="32">
        <v>201.852628233</v>
      </c>
      <c r="AW60" s="33">
        <v>13.954363857</v>
      </c>
      <c r="AX60" s="33">
        <v>0</v>
      </c>
      <c r="AY60" s="33">
        <v>0.02643276</v>
      </c>
      <c r="AZ60" s="34">
        <v>167.329605405</v>
      </c>
      <c r="BA60" s="32">
        <v>0</v>
      </c>
      <c r="BB60" s="33">
        <v>0</v>
      </c>
      <c r="BC60" s="33">
        <v>0</v>
      </c>
      <c r="BD60" s="33">
        <v>0</v>
      </c>
      <c r="BE60" s="34">
        <v>0</v>
      </c>
      <c r="BF60" s="32">
        <v>79.48332452</v>
      </c>
      <c r="BG60" s="33">
        <v>2.127695446</v>
      </c>
      <c r="BH60" s="33">
        <v>0</v>
      </c>
      <c r="BI60" s="33">
        <v>0</v>
      </c>
      <c r="BJ60" s="34">
        <v>18.670111478</v>
      </c>
      <c r="BK60" s="35">
        <f t="shared" si="16"/>
        <v>512.968012587</v>
      </c>
    </row>
    <row r="61" spans="1:63" ht="12.75">
      <c r="A61" s="15"/>
      <c r="B61" s="53" t="s">
        <v>110</v>
      </c>
      <c r="C61" s="32">
        <v>0</v>
      </c>
      <c r="D61" s="33">
        <v>0</v>
      </c>
      <c r="E61" s="33">
        <v>0</v>
      </c>
      <c r="F61" s="33">
        <v>0</v>
      </c>
      <c r="G61" s="34">
        <v>0</v>
      </c>
      <c r="H61" s="32">
        <v>662.579209174</v>
      </c>
      <c r="I61" s="33">
        <v>21.554927435</v>
      </c>
      <c r="J61" s="33">
        <v>0</v>
      </c>
      <c r="K61" s="33">
        <v>0</v>
      </c>
      <c r="L61" s="34">
        <v>253.743601622</v>
      </c>
      <c r="M61" s="32">
        <v>0</v>
      </c>
      <c r="N61" s="33">
        <v>0</v>
      </c>
      <c r="O61" s="33">
        <v>0</v>
      </c>
      <c r="P61" s="33">
        <v>0</v>
      </c>
      <c r="Q61" s="34">
        <v>0</v>
      </c>
      <c r="R61" s="32">
        <v>352.920202205</v>
      </c>
      <c r="S61" s="33">
        <v>1.87636192</v>
      </c>
      <c r="T61" s="33">
        <v>0</v>
      </c>
      <c r="U61" s="33">
        <v>0</v>
      </c>
      <c r="V61" s="34">
        <v>48.456565247</v>
      </c>
      <c r="W61" s="32">
        <v>0</v>
      </c>
      <c r="X61" s="33">
        <v>0</v>
      </c>
      <c r="Y61" s="33">
        <v>0</v>
      </c>
      <c r="Z61" s="33">
        <v>0</v>
      </c>
      <c r="AA61" s="34">
        <v>0</v>
      </c>
      <c r="AB61" s="32">
        <v>3.910945955</v>
      </c>
      <c r="AC61" s="33">
        <v>1.41536907</v>
      </c>
      <c r="AD61" s="33">
        <v>0</v>
      </c>
      <c r="AE61" s="33">
        <v>0</v>
      </c>
      <c r="AF61" s="34">
        <v>8.886121117</v>
      </c>
      <c r="AG61" s="32">
        <v>0</v>
      </c>
      <c r="AH61" s="33">
        <v>0</v>
      </c>
      <c r="AI61" s="33">
        <v>0</v>
      </c>
      <c r="AJ61" s="33">
        <v>0</v>
      </c>
      <c r="AK61" s="34">
        <v>0</v>
      </c>
      <c r="AL61" s="32">
        <v>0.233522026</v>
      </c>
      <c r="AM61" s="33">
        <v>0</v>
      </c>
      <c r="AN61" s="33">
        <v>0</v>
      </c>
      <c r="AO61" s="33">
        <v>0</v>
      </c>
      <c r="AP61" s="34">
        <v>0.792570612</v>
      </c>
      <c r="AQ61" s="32">
        <v>0</v>
      </c>
      <c r="AR61" s="33">
        <v>0</v>
      </c>
      <c r="AS61" s="33">
        <v>0</v>
      </c>
      <c r="AT61" s="33">
        <v>0</v>
      </c>
      <c r="AU61" s="34">
        <v>0</v>
      </c>
      <c r="AV61" s="32">
        <v>2189.542907504</v>
      </c>
      <c r="AW61" s="33">
        <v>78.711547845</v>
      </c>
      <c r="AX61" s="33">
        <v>0</v>
      </c>
      <c r="AY61" s="33">
        <v>0.691302052</v>
      </c>
      <c r="AZ61" s="34">
        <v>922.9350201</v>
      </c>
      <c r="BA61" s="32">
        <v>0</v>
      </c>
      <c r="BB61" s="33">
        <v>0</v>
      </c>
      <c r="BC61" s="33">
        <v>0</v>
      </c>
      <c r="BD61" s="33">
        <v>0</v>
      </c>
      <c r="BE61" s="34">
        <v>0</v>
      </c>
      <c r="BF61" s="32">
        <v>949.196733287</v>
      </c>
      <c r="BG61" s="33">
        <v>14.970563837</v>
      </c>
      <c r="BH61" s="33">
        <v>0</v>
      </c>
      <c r="BI61" s="33">
        <v>0</v>
      </c>
      <c r="BJ61" s="34">
        <v>152.580899701</v>
      </c>
      <c r="BK61" s="35">
        <f t="shared" si="16"/>
        <v>5664.998370709</v>
      </c>
    </row>
    <row r="62" spans="1:63" ht="12.75">
      <c r="A62" s="15"/>
      <c r="B62" s="53" t="s">
        <v>120</v>
      </c>
      <c r="C62" s="32">
        <v>0</v>
      </c>
      <c r="D62" s="33">
        <v>0</v>
      </c>
      <c r="E62" s="33">
        <v>0</v>
      </c>
      <c r="F62" s="33">
        <v>0</v>
      </c>
      <c r="G62" s="34">
        <v>0</v>
      </c>
      <c r="H62" s="32">
        <v>14.467480007</v>
      </c>
      <c r="I62" s="33">
        <v>0.214137546</v>
      </c>
      <c r="J62" s="33">
        <v>0</v>
      </c>
      <c r="K62" s="33">
        <v>0</v>
      </c>
      <c r="L62" s="34">
        <v>23.813828981</v>
      </c>
      <c r="M62" s="32">
        <v>0</v>
      </c>
      <c r="N62" s="33">
        <v>0</v>
      </c>
      <c r="O62" s="33">
        <v>0</v>
      </c>
      <c r="P62" s="33">
        <v>0</v>
      </c>
      <c r="Q62" s="34">
        <v>0</v>
      </c>
      <c r="R62" s="32">
        <v>6.250134167</v>
      </c>
      <c r="S62" s="33">
        <v>0.213470452</v>
      </c>
      <c r="T62" s="33">
        <v>0</v>
      </c>
      <c r="U62" s="33">
        <v>0</v>
      </c>
      <c r="V62" s="34">
        <v>3.501243922</v>
      </c>
      <c r="W62" s="32">
        <v>0</v>
      </c>
      <c r="X62" s="33">
        <v>0</v>
      </c>
      <c r="Y62" s="33">
        <v>0</v>
      </c>
      <c r="Z62" s="33">
        <v>0</v>
      </c>
      <c r="AA62" s="34">
        <v>0</v>
      </c>
      <c r="AB62" s="32">
        <v>1.148086344</v>
      </c>
      <c r="AC62" s="33">
        <v>1.537150047</v>
      </c>
      <c r="AD62" s="33">
        <v>0</v>
      </c>
      <c r="AE62" s="33">
        <v>0</v>
      </c>
      <c r="AF62" s="34">
        <v>68.588309383</v>
      </c>
      <c r="AG62" s="32">
        <v>0</v>
      </c>
      <c r="AH62" s="33">
        <v>0</v>
      </c>
      <c r="AI62" s="33">
        <v>0</v>
      </c>
      <c r="AJ62" s="33">
        <v>0</v>
      </c>
      <c r="AK62" s="34">
        <v>0</v>
      </c>
      <c r="AL62" s="32">
        <v>0.157471732</v>
      </c>
      <c r="AM62" s="33">
        <v>0</v>
      </c>
      <c r="AN62" s="33">
        <v>0</v>
      </c>
      <c r="AO62" s="33">
        <v>0</v>
      </c>
      <c r="AP62" s="34">
        <v>1.44566021</v>
      </c>
      <c r="AQ62" s="32">
        <v>0</v>
      </c>
      <c r="AR62" s="33">
        <v>0</v>
      </c>
      <c r="AS62" s="33">
        <v>0</v>
      </c>
      <c r="AT62" s="33">
        <v>0</v>
      </c>
      <c r="AU62" s="34">
        <v>0</v>
      </c>
      <c r="AV62" s="32">
        <v>120.494073917</v>
      </c>
      <c r="AW62" s="33">
        <v>12.852979741</v>
      </c>
      <c r="AX62" s="33">
        <v>0</v>
      </c>
      <c r="AY62" s="33">
        <v>0.00065341</v>
      </c>
      <c r="AZ62" s="34">
        <v>197.886656032</v>
      </c>
      <c r="BA62" s="32">
        <v>0</v>
      </c>
      <c r="BB62" s="33">
        <v>0</v>
      </c>
      <c r="BC62" s="33">
        <v>0</v>
      </c>
      <c r="BD62" s="33">
        <v>0</v>
      </c>
      <c r="BE62" s="34">
        <v>0</v>
      </c>
      <c r="BF62" s="32">
        <v>40.398268753</v>
      </c>
      <c r="BG62" s="33">
        <v>0.829817223</v>
      </c>
      <c r="BH62" s="33">
        <v>0</v>
      </c>
      <c r="BI62" s="33">
        <v>0</v>
      </c>
      <c r="BJ62" s="34">
        <v>27.546028767</v>
      </c>
      <c r="BK62" s="35">
        <f t="shared" si="16"/>
        <v>521.345450634</v>
      </c>
    </row>
    <row r="63" spans="1:63" ht="12.75">
      <c r="A63" s="15"/>
      <c r="B63" s="53" t="s">
        <v>136</v>
      </c>
      <c r="C63" s="32">
        <v>0</v>
      </c>
      <c r="D63" s="33">
        <v>0</v>
      </c>
      <c r="E63" s="33">
        <v>0</v>
      </c>
      <c r="F63" s="33">
        <v>0</v>
      </c>
      <c r="G63" s="34">
        <v>0</v>
      </c>
      <c r="H63" s="32">
        <v>15.820150949</v>
      </c>
      <c r="I63" s="33">
        <v>0.681446774</v>
      </c>
      <c r="J63" s="33">
        <v>0</v>
      </c>
      <c r="K63" s="33">
        <v>0</v>
      </c>
      <c r="L63" s="34">
        <v>16.79884374</v>
      </c>
      <c r="M63" s="32">
        <v>0</v>
      </c>
      <c r="N63" s="33">
        <v>0</v>
      </c>
      <c r="O63" s="33">
        <v>0</v>
      </c>
      <c r="P63" s="33">
        <v>0</v>
      </c>
      <c r="Q63" s="34">
        <v>0</v>
      </c>
      <c r="R63" s="32">
        <v>7.062504289</v>
      </c>
      <c r="S63" s="33">
        <v>0.002907105</v>
      </c>
      <c r="T63" s="33">
        <v>0</v>
      </c>
      <c r="U63" s="33">
        <v>0</v>
      </c>
      <c r="V63" s="34">
        <v>2.21909428</v>
      </c>
      <c r="W63" s="32">
        <v>0</v>
      </c>
      <c r="X63" s="33">
        <v>0</v>
      </c>
      <c r="Y63" s="33">
        <v>0</v>
      </c>
      <c r="Z63" s="33">
        <v>0</v>
      </c>
      <c r="AA63" s="34">
        <v>0</v>
      </c>
      <c r="AB63" s="32">
        <v>0.470453774</v>
      </c>
      <c r="AC63" s="33">
        <v>0</v>
      </c>
      <c r="AD63" s="33">
        <v>0</v>
      </c>
      <c r="AE63" s="33">
        <v>0</v>
      </c>
      <c r="AF63" s="34">
        <v>5.209253474</v>
      </c>
      <c r="AG63" s="32">
        <v>0</v>
      </c>
      <c r="AH63" s="33">
        <v>0</v>
      </c>
      <c r="AI63" s="33">
        <v>0</v>
      </c>
      <c r="AJ63" s="33">
        <v>0</v>
      </c>
      <c r="AK63" s="34">
        <v>0</v>
      </c>
      <c r="AL63" s="32">
        <v>0.013188259</v>
      </c>
      <c r="AM63" s="33">
        <v>0</v>
      </c>
      <c r="AN63" s="33">
        <v>0</v>
      </c>
      <c r="AO63" s="33">
        <v>0</v>
      </c>
      <c r="AP63" s="34">
        <v>0.505370313</v>
      </c>
      <c r="AQ63" s="32">
        <v>0</v>
      </c>
      <c r="AR63" s="33">
        <v>0</v>
      </c>
      <c r="AS63" s="33">
        <v>0</v>
      </c>
      <c r="AT63" s="33">
        <v>0</v>
      </c>
      <c r="AU63" s="34">
        <v>0</v>
      </c>
      <c r="AV63" s="32">
        <v>157.063566939</v>
      </c>
      <c r="AW63" s="33">
        <v>33.408303968</v>
      </c>
      <c r="AX63" s="33">
        <v>0</v>
      </c>
      <c r="AY63" s="33">
        <v>0.002814388</v>
      </c>
      <c r="AZ63" s="34">
        <v>462.50734303</v>
      </c>
      <c r="BA63" s="32">
        <v>0</v>
      </c>
      <c r="BB63" s="33">
        <v>0</v>
      </c>
      <c r="BC63" s="33">
        <v>0</v>
      </c>
      <c r="BD63" s="33">
        <v>0</v>
      </c>
      <c r="BE63" s="34">
        <v>0</v>
      </c>
      <c r="BF63" s="32">
        <v>56.835854146</v>
      </c>
      <c r="BG63" s="33">
        <v>8.484358082</v>
      </c>
      <c r="BH63" s="33">
        <v>0</v>
      </c>
      <c r="BI63" s="33">
        <v>0</v>
      </c>
      <c r="BJ63" s="34">
        <v>56.299226318</v>
      </c>
      <c r="BK63" s="35">
        <f t="shared" si="16"/>
        <v>823.384679828</v>
      </c>
    </row>
    <row r="64" spans="1:63" ht="12.75">
      <c r="A64" s="15"/>
      <c r="B64" s="53" t="s">
        <v>115</v>
      </c>
      <c r="C64" s="32">
        <v>0</v>
      </c>
      <c r="D64" s="33">
        <v>0</v>
      </c>
      <c r="E64" s="33">
        <v>0</v>
      </c>
      <c r="F64" s="33">
        <v>0</v>
      </c>
      <c r="G64" s="34">
        <v>0</v>
      </c>
      <c r="H64" s="32">
        <v>2.231293716</v>
      </c>
      <c r="I64" s="33">
        <v>0.590850537</v>
      </c>
      <c r="J64" s="33">
        <v>0</v>
      </c>
      <c r="K64" s="33">
        <v>0</v>
      </c>
      <c r="L64" s="34">
        <v>0.389485651</v>
      </c>
      <c r="M64" s="32">
        <v>0</v>
      </c>
      <c r="N64" s="33">
        <v>0</v>
      </c>
      <c r="O64" s="33">
        <v>0</v>
      </c>
      <c r="P64" s="33">
        <v>0</v>
      </c>
      <c r="Q64" s="34">
        <v>0</v>
      </c>
      <c r="R64" s="32">
        <v>0.736980169</v>
      </c>
      <c r="S64" s="33">
        <v>0</v>
      </c>
      <c r="T64" s="33">
        <v>0</v>
      </c>
      <c r="U64" s="33">
        <v>0</v>
      </c>
      <c r="V64" s="34">
        <v>0.132471529</v>
      </c>
      <c r="W64" s="32">
        <v>0</v>
      </c>
      <c r="X64" s="33">
        <v>0</v>
      </c>
      <c r="Y64" s="33">
        <v>0</v>
      </c>
      <c r="Z64" s="33">
        <v>0</v>
      </c>
      <c r="AA64" s="34">
        <v>0</v>
      </c>
      <c r="AB64" s="32">
        <v>0.662295613</v>
      </c>
      <c r="AC64" s="33">
        <v>0</v>
      </c>
      <c r="AD64" s="33">
        <v>0</v>
      </c>
      <c r="AE64" s="33">
        <v>0</v>
      </c>
      <c r="AF64" s="34">
        <v>0.823721273</v>
      </c>
      <c r="AG64" s="32">
        <v>0</v>
      </c>
      <c r="AH64" s="33">
        <v>0</v>
      </c>
      <c r="AI64" s="33">
        <v>0</v>
      </c>
      <c r="AJ64" s="33">
        <v>0</v>
      </c>
      <c r="AK64" s="34">
        <v>0</v>
      </c>
      <c r="AL64" s="32">
        <v>0.161153439</v>
      </c>
      <c r="AM64" s="33">
        <v>0</v>
      </c>
      <c r="AN64" s="33">
        <v>0</v>
      </c>
      <c r="AO64" s="33">
        <v>0</v>
      </c>
      <c r="AP64" s="34">
        <v>0.023240977</v>
      </c>
      <c r="AQ64" s="32">
        <v>0</v>
      </c>
      <c r="AR64" s="33">
        <v>0</v>
      </c>
      <c r="AS64" s="33">
        <v>0</v>
      </c>
      <c r="AT64" s="33">
        <v>0</v>
      </c>
      <c r="AU64" s="34">
        <v>0</v>
      </c>
      <c r="AV64" s="32">
        <v>15.810804165</v>
      </c>
      <c r="AW64" s="33">
        <v>3.646221477</v>
      </c>
      <c r="AX64" s="33">
        <v>0</v>
      </c>
      <c r="AY64" s="33">
        <v>0.002697022</v>
      </c>
      <c r="AZ64" s="34">
        <v>39.053965901</v>
      </c>
      <c r="BA64" s="32">
        <v>0</v>
      </c>
      <c r="BB64" s="33">
        <v>0</v>
      </c>
      <c r="BC64" s="33">
        <v>0</v>
      </c>
      <c r="BD64" s="33">
        <v>0</v>
      </c>
      <c r="BE64" s="34">
        <v>0</v>
      </c>
      <c r="BF64" s="32">
        <v>4.255465412</v>
      </c>
      <c r="BG64" s="33">
        <v>0.047379285</v>
      </c>
      <c r="BH64" s="33">
        <v>0</v>
      </c>
      <c r="BI64" s="33">
        <v>0</v>
      </c>
      <c r="BJ64" s="34">
        <v>4.041167686</v>
      </c>
      <c r="BK64" s="35">
        <f t="shared" si="16"/>
        <v>72.609193852</v>
      </c>
    </row>
    <row r="65" spans="1:66" ht="12.75">
      <c r="A65" s="15"/>
      <c r="B65" s="51" t="s">
        <v>80</v>
      </c>
      <c r="C65" s="32">
        <f aca="true" t="shared" si="17" ref="C65:AH65">SUM(C48:C64)</f>
        <v>0</v>
      </c>
      <c r="D65" s="33">
        <f t="shared" si="17"/>
        <v>281.47942115300003</v>
      </c>
      <c r="E65" s="33">
        <f t="shared" si="17"/>
        <v>0</v>
      </c>
      <c r="F65" s="33">
        <f t="shared" si="17"/>
        <v>0</v>
      </c>
      <c r="G65" s="34">
        <f t="shared" si="17"/>
        <v>0</v>
      </c>
      <c r="H65" s="32">
        <f t="shared" si="17"/>
        <v>1904.1216359049997</v>
      </c>
      <c r="I65" s="33">
        <f t="shared" si="17"/>
        <v>1043.1427694070003</v>
      </c>
      <c r="J65" s="33">
        <f t="shared" si="17"/>
        <v>0</v>
      </c>
      <c r="K65" s="33">
        <f t="shared" si="17"/>
        <v>0</v>
      </c>
      <c r="L65" s="34">
        <f t="shared" si="17"/>
        <v>1570.4342280559995</v>
      </c>
      <c r="M65" s="32">
        <f t="shared" si="17"/>
        <v>0</v>
      </c>
      <c r="N65" s="33">
        <f t="shared" si="17"/>
        <v>0</v>
      </c>
      <c r="O65" s="33">
        <f t="shared" si="17"/>
        <v>0</v>
      </c>
      <c r="P65" s="33">
        <f t="shared" si="17"/>
        <v>0</v>
      </c>
      <c r="Q65" s="34">
        <f t="shared" si="17"/>
        <v>0</v>
      </c>
      <c r="R65" s="32">
        <f t="shared" si="17"/>
        <v>812.8599363890002</v>
      </c>
      <c r="S65" s="33">
        <f t="shared" si="17"/>
        <v>56.34872950300001</v>
      </c>
      <c r="T65" s="33">
        <f t="shared" si="17"/>
        <v>0</v>
      </c>
      <c r="U65" s="33">
        <f t="shared" si="17"/>
        <v>0</v>
      </c>
      <c r="V65" s="34">
        <f t="shared" si="17"/>
        <v>217.80689322</v>
      </c>
      <c r="W65" s="32">
        <f t="shared" si="17"/>
        <v>0</v>
      </c>
      <c r="X65" s="33">
        <f t="shared" si="17"/>
        <v>0</v>
      </c>
      <c r="Y65" s="33">
        <f t="shared" si="17"/>
        <v>0</v>
      </c>
      <c r="Z65" s="33">
        <f t="shared" si="17"/>
        <v>0</v>
      </c>
      <c r="AA65" s="34">
        <f t="shared" si="17"/>
        <v>0</v>
      </c>
      <c r="AB65" s="32">
        <f t="shared" si="17"/>
        <v>20.869754727</v>
      </c>
      <c r="AC65" s="33">
        <f t="shared" si="17"/>
        <v>16.490609796</v>
      </c>
      <c r="AD65" s="33">
        <f t="shared" si="17"/>
        <v>0</v>
      </c>
      <c r="AE65" s="33">
        <f t="shared" si="17"/>
        <v>0</v>
      </c>
      <c r="AF65" s="34">
        <f t="shared" si="17"/>
        <v>263.30269971499996</v>
      </c>
      <c r="AG65" s="32">
        <f t="shared" si="17"/>
        <v>0</v>
      </c>
      <c r="AH65" s="33">
        <f t="shared" si="17"/>
        <v>0</v>
      </c>
      <c r="AI65" s="33">
        <f aca="true" t="shared" si="18" ref="AI65:BK65">SUM(AI48:AI64)</f>
        <v>0</v>
      </c>
      <c r="AJ65" s="33">
        <f t="shared" si="18"/>
        <v>0</v>
      </c>
      <c r="AK65" s="34">
        <f t="shared" si="18"/>
        <v>0</v>
      </c>
      <c r="AL65" s="32">
        <f t="shared" si="18"/>
        <v>2.85607507</v>
      </c>
      <c r="AM65" s="33">
        <f t="shared" si="18"/>
        <v>0.177764136</v>
      </c>
      <c r="AN65" s="33">
        <f t="shared" si="18"/>
        <v>0</v>
      </c>
      <c r="AO65" s="33">
        <f t="shared" si="18"/>
        <v>0</v>
      </c>
      <c r="AP65" s="34">
        <f t="shared" si="18"/>
        <v>7.403508070999999</v>
      </c>
      <c r="AQ65" s="32">
        <f t="shared" si="18"/>
        <v>0</v>
      </c>
      <c r="AR65" s="33">
        <f t="shared" si="18"/>
        <v>0.000831959</v>
      </c>
      <c r="AS65" s="33">
        <f t="shared" si="18"/>
        <v>0</v>
      </c>
      <c r="AT65" s="33">
        <f t="shared" si="18"/>
        <v>0</v>
      </c>
      <c r="AU65" s="34">
        <f t="shared" si="18"/>
        <v>0</v>
      </c>
      <c r="AV65" s="32">
        <f t="shared" si="18"/>
        <v>11254.662195746998</v>
      </c>
      <c r="AW65" s="33">
        <f t="shared" si="18"/>
        <v>1175.35332521</v>
      </c>
      <c r="AX65" s="33">
        <f t="shared" si="18"/>
        <v>1.28379654</v>
      </c>
      <c r="AY65" s="33">
        <f t="shared" si="18"/>
        <v>2.163015175</v>
      </c>
      <c r="AZ65" s="34">
        <f t="shared" si="18"/>
        <v>12158.110211500314</v>
      </c>
      <c r="BA65" s="32">
        <f t="shared" si="18"/>
        <v>0</v>
      </c>
      <c r="BB65" s="33">
        <f t="shared" si="18"/>
        <v>0</v>
      </c>
      <c r="BC65" s="33">
        <f t="shared" si="18"/>
        <v>0</v>
      </c>
      <c r="BD65" s="33">
        <f t="shared" si="18"/>
        <v>0</v>
      </c>
      <c r="BE65" s="34">
        <f t="shared" si="18"/>
        <v>0</v>
      </c>
      <c r="BF65" s="32">
        <f t="shared" si="18"/>
        <v>3742.8277562900003</v>
      </c>
      <c r="BG65" s="33">
        <f t="shared" si="18"/>
        <v>152.30997574199998</v>
      </c>
      <c r="BH65" s="33">
        <f t="shared" si="18"/>
        <v>0</v>
      </c>
      <c r="BI65" s="33">
        <f t="shared" si="18"/>
        <v>0</v>
      </c>
      <c r="BJ65" s="34">
        <f t="shared" si="18"/>
        <v>1579.405221898</v>
      </c>
      <c r="BK65" s="35">
        <f t="shared" si="18"/>
        <v>36263.4103552093</v>
      </c>
      <c r="BN65" s="59"/>
    </row>
    <row r="66" spans="1:63" ht="12.75">
      <c r="A66" s="15"/>
      <c r="B66" s="25" t="s">
        <v>78</v>
      </c>
      <c r="C66" s="36">
        <f>C46+C65</f>
        <v>0</v>
      </c>
      <c r="D66" s="37">
        <f aca="true" t="shared" si="19" ref="D66:AH66">D46+D65</f>
        <v>281.47942115300003</v>
      </c>
      <c r="E66" s="37">
        <f t="shared" si="19"/>
        <v>0</v>
      </c>
      <c r="F66" s="37">
        <f t="shared" si="19"/>
        <v>0</v>
      </c>
      <c r="G66" s="38">
        <f t="shared" si="19"/>
        <v>0</v>
      </c>
      <c r="H66" s="36">
        <f t="shared" si="19"/>
        <v>2080.4133615449996</v>
      </c>
      <c r="I66" s="37">
        <f t="shared" si="19"/>
        <v>1044.1953480820002</v>
      </c>
      <c r="J66" s="37">
        <f t="shared" si="19"/>
        <v>0</v>
      </c>
      <c r="K66" s="37">
        <f t="shared" si="19"/>
        <v>0</v>
      </c>
      <c r="L66" s="38">
        <f t="shared" si="19"/>
        <v>1586.9053526489995</v>
      </c>
      <c r="M66" s="36">
        <f t="shared" si="19"/>
        <v>0</v>
      </c>
      <c r="N66" s="37">
        <f t="shared" si="19"/>
        <v>0</v>
      </c>
      <c r="O66" s="37">
        <f t="shared" si="19"/>
        <v>0</v>
      </c>
      <c r="P66" s="37">
        <f t="shared" si="19"/>
        <v>0</v>
      </c>
      <c r="Q66" s="38">
        <f t="shared" si="19"/>
        <v>0</v>
      </c>
      <c r="R66" s="36">
        <f t="shared" si="19"/>
        <v>911.0670093920002</v>
      </c>
      <c r="S66" s="37">
        <f t="shared" si="19"/>
        <v>56.34872950300001</v>
      </c>
      <c r="T66" s="37">
        <f t="shared" si="19"/>
        <v>0</v>
      </c>
      <c r="U66" s="37">
        <f t="shared" si="19"/>
        <v>0</v>
      </c>
      <c r="V66" s="38">
        <f t="shared" si="19"/>
        <v>221.994275281</v>
      </c>
      <c r="W66" s="36">
        <f t="shared" si="19"/>
        <v>0</v>
      </c>
      <c r="X66" s="37">
        <f t="shared" si="19"/>
        <v>0</v>
      </c>
      <c r="Y66" s="37">
        <f t="shared" si="19"/>
        <v>0</v>
      </c>
      <c r="Z66" s="37">
        <f t="shared" si="19"/>
        <v>0</v>
      </c>
      <c r="AA66" s="38">
        <f t="shared" si="19"/>
        <v>0</v>
      </c>
      <c r="AB66" s="36">
        <f t="shared" si="19"/>
        <v>22.757905433</v>
      </c>
      <c r="AC66" s="37">
        <f t="shared" si="19"/>
        <v>16.513222725000002</v>
      </c>
      <c r="AD66" s="37">
        <f t="shared" si="19"/>
        <v>0</v>
      </c>
      <c r="AE66" s="37">
        <f t="shared" si="19"/>
        <v>0</v>
      </c>
      <c r="AF66" s="38">
        <f t="shared" si="19"/>
        <v>264.54650689299996</v>
      </c>
      <c r="AG66" s="36">
        <f t="shared" si="19"/>
        <v>0</v>
      </c>
      <c r="AH66" s="37">
        <f t="shared" si="19"/>
        <v>0</v>
      </c>
      <c r="AI66" s="37">
        <f aca="true" t="shared" si="20" ref="AI66:BK66">AI46+AI65</f>
        <v>0</v>
      </c>
      <c r="AJ66" s="37">
        <f t="shared" si="20"/>
        <v>0</v>
      </c>
      <c r="AK66" s="38">
        <f t="shared" si="20"/>
        <v>0</v>
      </c>
      <c r="AL66" s="36">
        <f t="shared" si="20"/>
        <v>3.2287073</v>
      </c>
      <c r="AM66" s="37">
        <f t="shared" si="20"/>
        <v>0.177764136</v>
      </c>
      <c r="AN66" s="37">
        <f t="shared" si="20"/>
        <v>0</v>
      </c>
      <c r="AO66" s="37">
        <f t="shared" si="20"/>
        <v>0</v>
      </c>
      <c r="AP66" s="38">
        <f t="shared" si="20"/>
        <v>7.417801893999999</v>
      </c>
      <c r="AQ66" s="36">
        <f t="shared" si="20"/>
        <v>0</v>
      </c>
      <c r="AR66" s="37">
        <f t="shared" si="20"/>
        <v>0.001012324</v>
      </c>
      <c r="AS66" s="37">
        <f t="shared" si="20"/>
        <v>0</v>
      </c>
      <c r="AT66" s="37">
        <f t="shared" si="20"/>
        <v>0</v>
      </c>
      <c r="AU66" s="38">
        <f t="shared" si="20"/>
        <v>0</v>
      </c>
      <c r="AV66" s="36">
        <f t="shared" si="20"/>
        <v>12984.752597168997</v>
      </c>
      <c r="AW66" s="37">
        <f t="shared" si="20"/>
        <v>1195.683176899</v>
      </c>
      <c r="AX66" s="37">
        <f t="shared" si="20"/>
        <v>1.28379654</v>
      </c>
      <c r="AY66" s="37">
        <f t="shared" si="20"/>
        <v>2.26467208</v>
      </c>
      <c r="AZ66" s="38">
        <f t="shared" si="20"/>
        <v>12786.646562057314</v>
      </c>
      <c r="BA66" s="36">
        <f t="shared" si="20"/>
        <v>0</v>
      </c>
      <c r="BB66" s="37">
        <f t="shared" si="20"/>
        <v>0</v>
      </c>
      <c r="BC66" s="37">
        <f t="shared" si="20"/>
        <v>0</v>
      </c>
      <c r="BD66" s="37">
        <f t="shared" si="20"/>
        <v>0</v>
      </c>
      <c r="BE66" s="38">
        <f t="shared" si="20"/>
        <v>0</v>
      </c>
      <c r="BF66" s="36">
        <f t="shared" si="20"/>
        <v>4359.3956606560005</v>
      </c>
      <c r="BG66" s="37">
        <f t="shared" si="20"/>
        <v>153.632736084</v>
      </c>
      <c r="BH66" s="37">
        <f t="shared" si="20"/>
        <v>0</v>
      </c>
      <c r="BI66" s="37">
        <f t="shared" si="20"/>
        <v>0</v>
      </c>
      <c r="BJ66" s="38">
        <f t="shared" si="20"/>
        <v>1738.030950714</v>
      </c>
      <c r="BK66" s="39">
        <f t="shared" si="20"/>
        <v>39718.7365705093</v>
      </c>
    </row>
    <row r="67" spans="1:63" ht="12.75">
      <c r="A67" s="15"/>
      <c r="B67" s="23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4"/>
    </row>
    <row r="68" spans="1:63" ht="12.75">
      <c r="A68" s="15" t="s">
        <v>16</v>
      </c>
      <c r="B68" s="22" t="s">
        <v>8</v>
      </c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4"/>
    </row>
    <row r="69" spans="1:63" ht="12.75">
      <c r="A69" s="15" t="s">
        <v>70</v>
      </c>
      <c r="B69" s="23" t="s">
        <v>17</v>
      </c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4"/>
    </row>
    <row r="70" spans="1:63" ht="12.75">
      <c r="A70" s="15"/>
      <c r="B70" s="24" t="s">
        <v>36</v>
      </c>
      <c r="C70" s="32">
        <v>0</v>
      </c>
      <c r="D70" s="33">
        <v>0</v>
      </c>
      <c r="E70" s="33">
        <v>0</v>
      </c>
      <c r="F70" s="33">
        <v>0</v>
      </c>
      <c r="G70" s="34">
        <v>0</v>
      </c>
      <c r="H70" s="32">
        <v>0</v>
      </c>
      <c r="I70" s="33">
        <v>0</v>
      </c>
      <c r="J70" s="33">
        <v>0</v>
      </c>
      <c r="K70" s="33">
        <v>0</v>
      </c>
      <c r="L70" s="34">
        <v>0</v>
      </c>
      <c r="M70" s="32">
        <v>0</v>
      </c>
      <c r="N70" s="33">
        <v>0</v>
      </c>
      <c r="O70" s="33">
        <v>0</v>
      </c>
      <c r="P70" s="33">
        <v>0</v>
      </c>
      <c r="Q70" s="34">
        <v>0</v>
      </c>
      <c r="R70" s="32">
        <v>0</v>
      </c>
      <c r="S70" s="33">
        <v>0</v>
      </c>
      <c r="T70" s="33">
        <v>0</v>
      </c>
      <c r="U70" s="33">
        <v>0</v>
      </c>
      <c r="V70" s="34">
        <v>0</v>
      </c>
      <c r="W70" s="32">
        <v>0</v>
      </c>
      <c r="X70" s="33">
        <v>0</v>
      </c>
      <c r="Y70" s="33">
        <v>0</v>
      </c>
      <c r="Z70" s="33">
        <v>0</v>
      </c>
      <c r="AA70" s="34">
        <v>0</v>
      </c>
      <c r="AB70" s="32">
        <v>0</v>
      </c>
      <c r="AC70" s="33">
        <v>0</v>
      </c>
      <c r="AD70" s="33">
        <v>0</v>
      </c>
      <c r="AE70" s="33">
        <v>0</v>
      </c>
      <c r="AF70" s="34">
        <v>0</v>
      </c>
      <c r="AG70" s="32">
        <v>0</v>
      </c>
      <c r="AH70" s="33">
        <v>0</v>
      </c>
      <c r="AI70" s="33">
        <v>0</v>
      </c>
      <c r="AJ70" s="33">
        <v>0</v>
      </c>
      <c r="AK70" s="34">
        <v>0</v>
      </c>
      <c r="AL70" s="32">
        <v>0</v>
      </c>
      <c r="AM70" s="33">
        <v>0</v>
      </c>
      <c r="AN70" s="33">
        <v>0</v>
      </c>
      <c r="AO70" s="33">
        <v>0</v>
      </c>
      <c r="AP70" s="34">
        <v>0</v>
      </c>
      <c r="AQ70" s="32">
        <v>0</v>
      </c>
      <c r="AR70" s="33">
        <v>0</v>
      </c>
      <c r="AS70" s="33">
        <v>0</v>
      </c>
      <c r="AT70" s="33">
        <v>0</v>
      </c>
      <c r="AU70" s="34">
        <v>0</v>
      </c>
      <c r="AV70" s="32">
        <v>0</v>
      </c>
      <c r="AW70" s="33">
        <v>0</v>
      </c>
      <c r="AX70" s="33">
        <v>0</v>
      </c>
      <c r="AY70" s="33">
        <v>0</v>
      </c>
      <c r="AZ70" s="34">
        <v>0</v>
      </c>
      <c r="BA70" s="32">
        <v>0</v>
      </c>
      <c r="BB70" s="33">
        <v>0</v>
      </c>
      <c r="BC70" s="33">
        <v>0</v>
      </c>
      <c r="BD70" s="33">
        <v>0</v>
      </c>
      <c r="BE70" s="34">
        <v>0</v>
      </c>
      <c r="BF70" s="32">
        <v>0</v>
      </c>
      <c r="BG70" s="33">
        <v>0</v>
      </c>
      <c r="BH70" s="33">
        <v>0</v>
      </c>
      <c r="BI70" s="33">
        <v>0</v>
      </c>
      <c r="BJ70" s="34">
        <v>0</v>
      </c>
      <c r="BK70" s="35">
        <v>0</v>
      </c>
    </row>
    <row r="71" spans="1:63" ht="12.75">
      <c r="A71" s="15"/>
      <c r="B71" s="25" t="s">
        <v>77</v>
      </c>
      <c r="C71" s="36">
        <v>0</v>
      </c>
      <c r="D71" s="37">
        <v>0</v>
      </c>
      <c r="E71" s="37">
        <v>0</v>
      </c>
      <c r="F71" s="37">
        <v>0</v>
      </c>
      <c r="G71" s="38">
        <v>0</v>
      </c>
      <c r="H71" s="36">
        <v>0</v>
      </c>
      <c r="I71" s="37">
        <v>0</v>
      </c>
      <c r="J71" s="37">
        <v>0</v>
      </c>
      <c r="K71" s="37">
        <v>0</v>
      </c>
      <c r="L71" s="38">
        <v>0</v>
      </c>
      <c r="M71" s="36">
        <v>0</v>
      </c>
      <c r="N71" s="37">
        <v>0</v>
      </c>
      <c r="O71" s="37">
        <v>0</v>
      </c>
      <c r="P71" s="37">
        <v>0</v>
      </c>
      <c r="Q71" s="38">
        <v>0</v>
      </c>
      <c r="R71" s="36">
        <v>0</v>
      </c>
      <c r="S71" s="37">
        <v>0</v>
      </c>
      <c r="T71" s="37">
        <v>0</v>
      </c>
      <c r="U71" s="37">
        <v>0</v>
      </c>
      <c r="V71" s="38">
        <v>0</v>
      </c>
      <c r="W71" s="36">
        <v>0</v>
      </c>
      <c r="X71" s="37">
        <v>0</v>
      </c>
      <c r="Y71" s="37">
        <v>0</v>
      </c>
      <c r="Z71" s="37">
        <v>0</v>
      </c>
      <c r="AA71" s="38">
        <v>0</v>
      </c>
      <c r="AB71" s="36">
        <v>0</v>
      </c>
      <c r="AC71" s="37">
        <v>0</v>
      </c>
      <c r="AD71" s="37">
        <v>0</v>
      </c>
      <c r="AE71" s="37">
        <v>0</v>
      </c>
      <c r="AF71" s="38">
        <v>0</v>
      </c>
      <c r="AG71" s="36">
        <v>0</v>
      </c>
      <c r="AH71" s="37">
        <v>0</v>
      </c>
      <c r="AI71" s="37">
        <v>0</v>
      </c>
      <c r="AJ71" s="37">
        <v>0</v>
      </c>
      <c r="AK71" s="38">
        <v>0</v>
      </c>
      <c r="AL71" s="36">
        <v>0</v>
      </c>
      <c r="AM71" s="37">
        <v>0</v>
      </c>
      <c r="AN71" s="37">
        <v>0</v>
      </c>
      <c r="AO71" s="37">
        <v>0</v>
      </c>
      <c r="AP71" s="38">
        <v>0</v>
      </c>
      <c r="AQ71" s="36">
        <v>0</v>
      </c>
      <c r="AR71" s="37">
        <v>0</v>
      </c>
      <c r="AS71" s="37">
        <v>0</v>
      </c>
      <c r="AT71" s="37">
        <v>0</v>
      </c>
      <c r="AU71" s="38">
        <v>0</v>
      </c>
      <c r="AV71" s="36">
        <v>0</v>
      </c>
      <c r="AW71" s="37">
        <v>0</v>
      </c>
      <c r="AX71" s="37">
        <v>0</v>
      </c>
      <c r="AY71" s="37">
        <v>0</v>
      </c>
      <c r="AZ71" s="38">
        <v>0</v>
      </c>
      <c r="BA71" s="36">
        <v>0</v>
      </c>
      <c r="BB71" s="37">
        <v>0</v>
      </c>
      <c r="BC71" s="37">
        <v>0</v>
      </c>
      <c r="BD71" s="37">
        <v>0</v>
      </c>
      <c r="BE71" s="38">
        <v>0</v>
      </c>
      <c r="BF71" s="36">
        <v>0</v>
      </c>
      <c r="BG71" s="37">
        <v>0</v>
      </c>
      <c r="BH71" s="37">
        <v>0</v>
      </c>
      <c r="BI71" s="37">
        <v>0</v>
      </c>
      <c r="BJ71" s="38">
        <v>0</v>
      </c>
      <c r="BK71" s="39">
        <v>0</v>
      </c>
    </row>
    <row r="72" spans="1:63" ht="12.75">
      <c r="A72" s="15"/>
      <c r="B72" s="23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4"/>
    </row>
    <row r="73" spans="1:63" ht="12.75">
      <c r="A73" s="15" t="s">
        <v>4</v>
      </c>
      <c r="B73" s="22" t="s">
        <v>9</v>
      </c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4"/>
    </row>
    <row r="74" spans="1:63" ht="12.75">
      <c r="A74" s="15" t="s">
        <v>70</v>
      </c>
      <c r="B74" s="23" t="s">
        <v>18</v>
      </c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4"/>
    </row>
    <row r="75" spans="1:63" ht="12.75">
      <c r="A75" s="15"/>
      <c r="B75" s="24" t="s">
        <v>36</v>
      </c>
      <c r="C75" s="32">
        <v>0</v>
      </c>
      <c r="D75" s="33">
        <v>0</v>
      </c>
      <c r="E75" s="33">
        <v>0</v>
      </c>
      <c r="F75" s="33">
        <v>0</v>
      </c>
      <c r="G75" s="34">
        <v>0</v>
      </c>
      <c r="H75" s="32">
        <v>0</v>
      </c>
      <c r="I75" s="33">
        <v>0</v>
      </c>
      <c r="J75" s="33">
        <v>0</v>
      </c>
      <c r="K75" s="33">
        <v>0</v>
      </c>
      <c r="L75" s="34">
        <v>0</v>
      </c>
      <c r="M75" s="32">
        <v>0</v>
      </c>
      <c r="N75" s="33">
        <v>0</v>
      </c>
      <c r="O75" s="33">
        <v>0</v>
      </c>
      <c r="P75" s="33">
        <v>0</v>
      </c>
      <c r="Q75" s="34">
        <v>0</v>
      </c>
      <c r="R75" s="32">
        <v>0</v>
      </c>
      <c r="S75" s="33">
        <v>0</v>
      </c>
      <c r="T75" s="33">
        <v>0</v>
      </c>
      <c r="U75" s="33">
        <v>0</v>
      </c>
      <c r="V75" s="34">
        <v>0</v>
      </c>
      <c r="W75" s="32">
        <v>0</v>
      </c>
      <c r="X75" s="33">
        <v>0</v>
      </c>
      <c r="Y75" s="33">
        <v>0</v>
      </c>
      <c r="Z75" s="33">
        <v>0</v>
      </c>
      <c r="AA75" s="34">
        <v>0</v>
      </c>
      <c r="AB75" s="32">
        <v>0</v>
      </c>
      <c r="AC75" s="33">
        <v>0</v>
      </c>
      <c r="AD75" s="33">
        <v>0</v>
      </c>
      <c r="AE75" s="33">
        <v>0</v>
      </c>
      <c r="AF75" s="34">
        <v>0</v>
      </c>
      <c r="AG75" s="32">
        <v>0</v>
      </c>
      <c r="AH75" s="33">
        <v>0</v>
      </c>
      <c r="AI75" s="33">
        <v>0</v>
      </c>
      <c r="AJ75" s="33">
        <v>0</v>
      </c>
      <c r="AK75" s="34">
        <v>0</v>
      </c>
      <c r="AL75" s="32">
        <v>0</v>
      </c>
      <c r="AM75" s="33">
        <v>0</v>
      </c>
      <c r="AN75" s="33">
        <v>0</v>
      </c>
      <c r="AO75" s="33">
        <v>0</v>
      </c>
      <c r="AP75" s="34">
        <v>0</v>
      </c>
      <c r="AQ75" s="32">
        <v>0</v>
      </c>
      <c r="AR75" s="33">
        <v>0</v>
      </c>
      <c r="AS75" s="33">
        <v>0</v>
      </c>
      <c r="AT75" s="33">
        <v>0</v>
      </c>
      <c r="AU75" s="34">
        <v>0</v>
      </c>
      <c r="AV75" s="32">
        <v>0</v>
      </c>
      <c r="AW75" s="33">
        <v>0</v>
      </c>
      <c r="AX75" s="33">
        <v>0</v>
      </c>
      <c r="AY75" s="33">
        <v>0</v>
      </c>
      <c r="AZ75" s="34">
        <v>0</v>
      </c>
      <c r="BA75" s="32">
        <v>0</v>
      </c>
      <c r="BB75" s="33">
        <v>0</v>
      </c>
      <c r="BC75" s="33">
        <v>0</v>
      </c>
      <c r="BD75" s="33">
        <v>0</v>
      </c>
      <c r="BE75" s="34">
        <v>0</v>
      </c>
      <c r="BF75" s="32">
        <v>0</v>
      </c>
      <c r="BG75" s="33">
        <v>0</v>
      </c>
      <c r="BH75" s="33">
        <v>0</v>
      </c>
      <c r="BI75" s="33">
        <v>0</v>
      </c>
      <c r="BJ75" s="34">
        <v>0</v>
      </c>
      <c r="BK75" s="35">
        <v>0</v>
      </c>
    </row>
    <row r="76" spans="1:63" ht="12.75">
      <c r="A76" s="15"/>
      <c r="B76" s="24" t="s">
        <v>79</v>
      </c>
      <c r="C76" s="32">
        <v>0</v>
      </c>
      <c r="D76" s="33">
        <v>0</v>
      </c>
      <c r="E76" s="33">
        <v>0</v>
      </c>
      <c r="F76" s="33">
        <v>0</v>
      </c>
      <c r="G76" s="34">
        <v>0</v>
      </c>
      <c r="H76" s="32">
        <v>0</v>
      </c>
      <c r="I76" s="33">
        <v>0</v>
      </c>
      <c r="J76" s="33">
        <v>0</v>
      </c>
      <c r="K76" s="33">
        <v>0</v>
      </c>
      <c r="L76" s="34">
        <v>0</v>
      </c>
      <c r="M76" s="32">
        <v>0</v>
      </c>
      <c r="N76" s="33">
        <v>0</v>
      </c>
      <c r="O76" s="33">
        <v>0</v>
      </c>
      <c r="P76" s="33">
        <v>0</v>
      </c>
      <c r="Q76" s="34">
        <v>0</v>
      </c>
      <c r="R76" s="32">
        <v>0</v>
      </c>
      <c r="S76" s="33">
        <v>0</v>
      </c>
      <c r="T76" s="33">
        <v>0</v>
      </c>
      <c r="U76" s="33">
        <v>0</v>
      </c>
      <c r="V76" s="34">
        <v>0</v>
      </c>
      <c r="W76" s="32">
        <v>0</v>
      </c>
      <c r="X76" s="33">
        <v>0</v>
      </c>
      <c r="Y76" s="33">
        <v>0</v>
      </c>
      <c r="Z76" s="33">
        <v>0</v>
      </c>
      <c r="AA76" s="34">
        <v>0</v>
      </c>
      <c r="AB76" s="32">
        <v>0</v>
      </c>
      <c r="AC76" s="33">
        <v>0</v>
      </c>
      <c r="AD76" s="33">
        <v>0</v>
      </c>
      <c r="AE76" s="33">
        <v>0</v>
      </c>
      <c r="AF76" s="34">
        <v>0</v>
      </c>
      <c r="AG76" s="32">
        <v>0</v>
      </c>
      <c r="AH76" s="33">
        <v>0</v>
      </c>
      <c r="AI76" s="33">
        <v>0</v>
      </c>
      <c r="AJ76" s="33">
        <v>0</v>
      </c>
      <c r="AK76" s="34">
        <v>0</v>
      </c>
      <c r="AL76" s="32">
        <v>0</v>
      </c>
      <c r="AM76" s="33">
        <v>0</v>
      </c>
      <c r="AN76" s="33">
        <v>0</v>
      </c>
      <c r="AO76" s="33">
        <v>0</v>
      </c>
      <c r="AP76" s="34">
        <v>0</v>
      </c>
      <c r="AQ76" s="32">
        <v>0</v>
      </c>
      <c r="AR76" s="33">
        <v>0</v>
      </c>
      <c r="AS76" s="33">
        <v>0</v>
      </c>
      <c r="AT76" s="33">
        <v>0</v>
      </c>
      <c r="AU76" s="34">
        <v>0</v>
      </c>
      <c r="AV76" s="32">
        <v>0</v>
      </c>
      <c r="AW76" s="33">
        <v>0</v>
      </c>
      <c r="AX76" s="33">
        <v>0</v>
      </c>
      <c r="AY76" s="33">
        <v>0</v>
      </c>
      <c r="AZ76" s="34">
        <v>0</v>
      </c>
      <c r="BA76" s="32">
        <v>0</v>
      </c>
      <c r="BB76" s="33">
        <v>0</v>
      </c>
      <c r="BC76" s="33">
        <v>0</v>
      </c>
      <c r="BD76" s="33">
        <v>0</v>
      </c>
      <c r="BE76" s="34">
        <v>0</v>
      </c>
      <c r="BF76" s="32">
        <v>0</v>
      </c>
      <c r="BG76" s="33">
        <v>0</v>
      </c>
      <c r="BH76" s="33">
        <v>0</v>
      </c>
      <c r="BI76" s="33">
        <v>0</v>
      </c>
      <c r="BJ76" s="34">
        <v>0</v>
      </c>
      <c r="BK76" s="35">
        <v>0</v>
      </c>
    </row>
    <row r="77" spans="1:63" ht="12.75">
      <c r="A77" s="15" t="s">
        <v>71</v>
      </c>
      <c r="B77" s="23" t="s">
        <v>19</v>
      </c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4"/>
    </row>
    <row r="78" spans="1:63" ht="12.75">
      <c r="A78" s="15"/>
      <c r="B78" s="24" t="s">
        <v>36</v>
      </c>
      <c r="C78" s="32">
        <v>0</v>
      </c>
      <c r="D78" s="33">
        <v>0</v>
      </c>
      <c r="E78" s="33">
        <v>0</v>
      </c>
      <c r="F78" s="33">
        <v>0</v>
      </c>
      <c r="G78" s="34">
        <v>0</v>
      </c>
      <c r="H78" s="32">
        <v>0</v>
      </c>
      <c r="I78" s="33">
        <v>0</v>
      </c>
      <c r="J78" s="33">
        <v>0</v>
      </c>
      <c r="K78" s="33">
        <v>0</v>
      </c>
      <c r="L78" s="34">
        <v>0</v>
      </c>
      <c r="M78" s="32">
        <v>0</v>
      </c>
      <c r="N78" s="33">
        <v>0</v>
      </c>
      <c r="O78" s="33">
        <v>0</v>
      </c>
      <c r="P78" s="33">
        <v>0</v>
      </c>
      <c r="Q78" s="34">
        <v>0</v>
      </c>
      <c r="R78" s="32">
        <v>0</v>
      </c>
      <c r="S78" s="33">
        <v>0</v>
      </c>
      <c r="T78" s="33">
        <v>0</v>
      </c>
      <c r="U78" s="33">
        <v>0</v>
      </c>
      <c r="V78" s="34">
        <v>0</v>
      </c>
      <c r="W78" s="32">
        <v>0</v>
      </c>
      <c r="X78" s="33">
        <v>0</v>
      </c>
      <c r="Y78" s="33">
        <v>0</v>
      </c>
      <c r="Z78" s="33">
        <v>0</v>
      </c>
      <c r="AA78" s="34">
        <v>0</v>
      </c>
      <c r="AB78" s="32">
        <v>0</v>
      </c>
      <c r="AC78" s="33">
        <v>0</v>
      </c>
      <c r="AD78" s="33">
        <v>0</v>
      </c>
      <c r="AE78" s="33">
        <v>0</v>
      </c>
      <c r="AF78" s="34">
        <v>0</v>
      </c>
      <c r="AG78" s="32">
        <v>0</v>
      </c>
      <c r="AH78" s="33">
        <v>0</v>
      </c>
      <c r="AI78" s="33">
        <v>0</v>
      </c>
      <c r="AJ78" s="33">
        <v>0</v>
      </c>
      <c r="AK78" s="34">
        <v>0</v>
      </c>
      <c r="AL78" s="32">
        <v>0</v>
      </c>
      <c r="AM78" s="33">
        <v>0</v>
      </c>
      <c r="AN78" s="33">
        <v>0</v>
      </c>
      <c r="AO78" s="33">
        <v>0</v>
      </c>
      <c r="AP78" s="34">
        <v>0</v>
      </c>
      <c r="AQ78" s="32">
        <v>0</v>
      </c>
      <c r="AR78" s="33">
        <v>0</v>
      </c>
      <c r="AS78" s="33">
        <v>0</v>
      </c>
      <c r="AT78" s="33">
        <v>0</v>
      </c>
      <c r="AU78" s="34">
        <v>0</v>
      </c>
      <c r="AV78" s="32">
        <v>0</v>
      </c>
      <c r="AW78" s="33">
        <v>0</v>
      </c>
      <c r="AX78" s="33">
        <v>0</v>
      </c>
      <c r="AY78" s="33">
        <v>0</v>
      </c>
      <c r="AZ78" s="34">
        <v>0</v>
      </c>
      <c r="BA78" s="32">
        <v>0</v>
      </c>
      <c r="BB78" s="33">
        <v>0</v>
      </c>
      <c r="BC78" s="33">
        <v>0</v>
      </c>
      <c r="BD78" s="33">
        <v>0</v>
      </c>
      <c r="BE78" s="34">
        <v>0</v>
      </c>
      <c r="BF78" s="32">
        <v>0</v>
      </c>
      <c r="BG78" s="33">
        <v>0</v>
      </c>
      <c r="BH78" s="33">
        <v>0</v>
      </c>
      <c r="BI78" s="33">
        <v>0</v>
      </c>
      <c r="BJ78" s="34">
        <v>0</v>
      </c>
      <c r="BK78" s="35">
        <v>0</v>
      </c>
    </row>
    <row r="79" spans="1:63" ht="12.75">
      <c r="A79" s="15"/>
      <c r="B79" s="24" t="s">
        <v>80</v>
      </c>
      <c r="C79" s="32">
        <v>0</v>
      </c>
      <c r="D79" s="33">
        <v>0</v>
      </c>
      <c r="E79" s="33">
        <v>0</v>
      </c>
      <c r="F79" s="33">
        <v>0</v>
      </c>
      <c r="G79" s="34">
        <v>0</v>
      </c>
      <c r="H79" s="32">
        <v>0</v>
      </c>
      <c r="I79" s="33">
        <v>0</v>
      </c>
      <c r="J79" s="33">
        <v>0</v>
      </c>
      <c r="K79" s="33">
        <v>0</v>
      </c>
      <c r="L79" s="34">
        <v>0</v>
      </c>
      <c r="M79" s="32">
        <v>0</v>
      </c>
      <c r="N79" s="33">
        <v>0</v>
      </c>
      <c r="O79" s="33">
        <v>0</v>
      </c>
      <c r="P79" s="33">
        <v>0</v>
      </c>
      <c r="Q79" s="34">
        <v>0</v>
      </c>
      <c r="R79" s="32">
        <v>0</v>
      </c>
      <c r="S79" s="33">
        <v>0</v>
      </c>
      <c r="T79" s="33">
        <v>0</v>
      </c>
      <c r="U79" s="33">
        <v>0</v>
      </c>
      <c r="V79" s="34">
        <v>0</v>
      </c>
      <c r="W79" s="32">
        <v>0</v>
      </c>
      <c r="X79" s="33">
        <v>0</v>
      </c>
      <c r="Y79" s="33">
        <v>0</v>
      </c>
      <c r="Z79" s="33">
        <v>0</v>
      </c>
      <c r="AA79" s="34">
        <v>0</v>
      </c>
      <c r="AB79" s="32">
        <v>0</v>
      </c>
      <c r="AC79" s="33">
        <v>0</v>
      </c>
      <c r="AD79" s="33">
        <v>0</v>
      </c>
      <c r="AE79" s="33">
        <v>0</v>
      </c>
      <c r="AF79" s="34">
        <v>0</v>
      </c>
      <c r="AG79" s="32">
        <v>0</v>
      </c>
      <c r="AH79" s="33">
        <v>0</v>
      </c>
      <c r="AI79" s="33">
        <v>0</v>
      </c>
      <c r="AJ79" s="33">
        <v>0</v>
      </c>
      <c r="AK79" s="34">
        <v>0</v>
      </c>
      <c r="AL79" s="32">
        <v>0</v>
      </c>
      <c r="AM79" s="33">
        <v>0</v>
      </c>
      <c r="AN79" s="33">
        <v>0</v>
      </c>
      <c r="AO79" s="33">
        <v>0</v>
      </c>
      <c r="AP79" s="34">
        <v>0</v>
      </c>
      <c r="AQ79" s="32">
        <v>0</v>
      </c>
      <c r="AR79" s="33">
        <v>0</v>
      </c>
      <c r="AS79" s="33">
        <v>0</v>
      </c>
      <c r="AT79" s="33">
        <v>0</v>
      </c>
      <c r="AU79" s="34">
        <v>0</v>
      </c>
      <c r="AV79" s="32">
        <v>0</v>
      </c>
      <c r="AW79" s="33">
        <v>0</v>
      </c>
      <c r="AX79" s="33">
        <v>0</v>
      </c>
      <c r="AY79" s="33">
        <v>0</v>
      </c>
      <c r="AZ79" s="34">
        <v>0</v>
      </c>
      <c r="BA79" s="32">
        <v>0</v>
      </c>
      <c r="BB79" s="33">
        <v>0</v>
      </c>
      <c r="BC79" s="33">
        <v>0</v>
      </c>
      <c r="BD79" s="33">
        <v>0</v>
      </c>
      <c r="BE79" s="34">
        <v>0</v>
      </c>
      <c r="BF79" s="32">
        <v>0</v>
      </c>
      <c r="BG79" s="33">
        <v>0</v>
      </c>
      <c r="BH79" s="33">
        <v>0</v>
      </c>
      <c r="BI79" s="33">
        <v>0</v>
      </c>
      <c r="BJ79" s="34">
        <v>0</v>
      </c>
      <c r="BK79" s="35">
        <v>0</v>
      </c>
    </row>
    <row r="80" spans="1:63" ht="12.75">
      <c r="A80" s="15"/>
      <c r="B80" s="25" t="s">
        <v>78</v>
      </c>
      <c r="C80" s="36">
        <v>0</v>
      </c>
      <c r="D80" s="37">
        <v>0</v>
      </c>
      <c r="E80" s="37">
        <v>0</v>
      </c>
      <c r="F80" s="37">
        <v>0</v>
      </c>
      <c r="G80" s="38">
        <v>0</v>
      </c>
      <c r="H80" s="36">
        <v>0</v>
      </c>
      <c r="I80" s="37">
        <v>0</v>
      </c>
      <c r="J80" s="37">
        <v>0</v>
      </c>
      <c r="K80" s="37">
        <v>0</v>
      </c>
      <c r="L80" s="38">
        <v>0</v>
      </c>
      <c r="M80" s="36">
        <v>0</v>
      </c>
      <c r="N80" s="37">
        <v>0</v>
      </c>
      <c r="O80" s="37">
        <v>0</v>
      </c>
      <c r="P80" s="37">
        <v>0</v>
      </c>
      <c r="Q80" s="38">
        <v>0</v>
      </c>
      <c r="R80" s="36">
        <v>0</v>
      </c>
      <c r="S80" s="37">
        <v>0</v>
      </c>
      <c r="T80" s="37">
        <v>0</v>
      </c>
      <c r="U80" s="37">
        <v>0</v>
      </c>
      <c r="V80" s="38">
        <v>0</v>
      </c>
      <c r="W80" s="36">
        <v>0</v>
      </c>
      <c r="X80" s="37">
        <v>0</v>
      </c>
      <c r="Y80" s="37">
        <v>0</v>
      </c>
      <c r="Z80" s="37">
        <v>0</v>
      </c>
      <c r="AA80" s="38">
        <v>0</v>
      </c>
      <c r="AB80" s="36">
        <v>0</v>
      </c>
      <c r="AC80" s="37">
        <v>0</v>
      </c>
      <c r="AD80" s="37">
        <v>0</v>
      </c>
      <c r="AE80" s="37">
        <v>0</v>
      </c>
      <c r="AF80" s="38">
        <v>0</v>
      </c>
      <c r="AG80" s="36">
        <v>0</v>
      </c>
      <c r="AH80" s="37">
        <v>0</v>
      </c>
      <c r="AI80" s="37">
        <v>0</v>
      </c>
      <c r="AJ80" s="37">
        <v>0</v>
      </c>
      <c r="AK80" s="38">
        <v>0</v>
      </c>
      <c r="AL80" s="36">
        <v>0</v>
      </c>
      <c r="AM80" s="37">
        <v>0</v>
      </c>
      <c r="AN80" s="37">
        <v>0</v>
      </c>
      <c r="AO80" s="37">
        <v>0</v>
      </c>
      <c r="AP80" s="38">
        <v>0</v>
      </c>
      <c r="AQ80" s="36">
        <v>0</v>
      </c>
      <c r="AR80" s="37">
        <v>0</v>
      </c>
      <c r="AS80" s="37">
        <v>0</v>
      </c>
      <c r="AT80" s="37">
        <v>0</v>
      </c>
      <c r="AU80" s="38">
        <v>0</v>
      </c>
      <c r="AV80" s="36">
        <v>0</v>
      </c>
      <c r="AW80" s="37">
        <v>0</v>
      </c>
      <c r="AX80" s="37">
        <v>0</v>
      </c>
      <c r="AY80" s="37">
        <v>0</v>
      </c>
      <c r="AZ80" s="38">
        <v>0</v>
      </c>
      <c r="BA80" s="36">
        <v>0</v>
      </c>
      <c r="BB80" s="37">
        <v>0</v>
      </c>
      <c r="BC80" s="37">
        <v>0</v>
      </c>
      <c r="BD80" s="37">
        <v>0</v>
      </c>
      <c r="BE80" s="38">
        <v>0</v>
      </c>
      <c r="BF80" s="36">
        <v>0</v>
      </c>
      <c r="BG80" s="37">
        <v>0</v>
      </c>
      <c r="BH80" s="37">
        <v>0</v>
      </c>
      <c r="BI80" s="37">
        <v>0</v>
      </c>
      <c r="BJ80" s="38">
        <v>0</v>
      </c>
      <c r="BK80" s="39">
        <v>0</v>
      </c>
    </row>
    <row r="81" spans="1:63" ht="12.75">
      <c r="A81" s="15"/>
      <c r="B81" s="23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4"/>
    </row>
    <row r="82" spans="1:63" ht="12.75">
      <c r="A82" s="15" t="s">
        <v>20</v>
      </c>
      <c r="B82" s="22" t="s">
        <v>21</v>
      </c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4"/>
    </row>
    <row r="83" spans="1:63" ht="12.75">
      <c r="A83" s="15" t="s">
        <v>70</v>
      </c>
      <c r="B83" s="23" t="s">
        <v>22</v>
      </c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4"/>
    </row>
    <row r="84" spans="1:63" ht="12.75">
      <c r="A84" s="15"/>
      <c r="B84" s="24" t="s">
        <v>36</v>
      </c>
      <c r="C84" s="33">
        <v>0</v>
      </c>
      <c r="D84" s="33">
        <v>0</v>
      </c>
      <c r="E84" s="33">
        <v>0</v>
      </c>
      <c r="F84" s="33">
        <v>0</v>
      </c>
      <c r="G84" s="44">
        <v>0</v>
      </c>
      <c r="H84" s="32">
        <v>0</v>
      </c>
      <c r="I84" s="33">
        <v>0</v>
      </c>
      <c r="J84" s="33">
        <v>0</v>
      </c>
      <c r="K84" s="33">
        <v>0</v>
      </c>
      <c r="L84" s="44">
        <v>0</v>
      </c>
      <c r="M84" s="32">
        <v>0</v>
      </c>
      <c r="N84" s="33">
        <v>0</v>
      </c>
      <c r="O84" s="33">
        <v>0</v>
      </c>
      <c r="P84" s="33">
        <v>0</v>
      </c>
      <c r="Q84" s="44">
        <v>0</v>
      </c>
      <c r="R84" s="32">
        <v>0</v>
      </c>
      <c r="S84" s="33">
        <v>0</v>
      </c>
      <c r="T84" s="33">
        <v>0</v>
      </c>
      <c r="U84" s="33">
        <v>0</v>
      </c>
      <c r="V84" s="34">
        <v>0.000291202</v>
      </c>
      <c r="W84" s="45">
        <v>0</v>
      </c>
      <c r="X84" s="33">
        <v>0</v>
      </c>
      <c r="Y84" s="33">
        <v>0</v>
      </c>
      <c r="Z84" s="33">
        <v>0</v>
      </c>
      <c r="AA84" s="44">
        <v>0</v>
      </c>
      <c r="AB84" s="32">
        <v>0</v>
      </c>
      <c r="AC84" s="33">
        <v>0</v>
      </c>
      <c r="AD84" s="33">
        <v>0</v>
      </c>
      <c r="AE84" s="33">
        <v>0</v>
      </c>
      <c r="AF84" s="44">
        <v>0</v>
      </c>
      <c r="AG84" s="32">
        <v>0</v>
      </c>
      <c r="AH84" s="33">
        <v>0</v>
      </c>
      <c r="AI84" s="33">
        <v>0</v>
      </c>
      <c r="AJ84" s="33">
        <v>0</v>
      </c>
      <c r="AK84" s="44">
        <v>0</v>
      </c>
      <c r="AL84" s="32">
        <v>0</v>
      </c>
      <c r="AM84" s="33">
        <v>0</v>
      </c>
      <c r="AN84" s="33">
        <v>0</v>
      </c>
      <c r="AO84" s="33">
        <v>0</v>
      </c>
      <c r="AP84" s="44">
        <v>0</v>
      </c>
      <c r="AQ84" s="32">
        <v>0</v>
      </c>
      <c r="AR84" s="33">
        <v>0</v>
      </c>
      <c r="AS84" s="33">
        <v>0</v>
      </c>
      <c r="AT84" s="33">
        <v>0</v>
      </c>
      <c r="AU84" s="44">
        <v>0</v>
      </c>
      <c r="AV84" s="32">
        <v>0</v>
      </c>
      <c r="AW84" s="33">
        <v>0</v>
      </c>
      <c r="AX84" s="33">
        <v>0</v>
      </c>
      <c r="AY84" s="33">
        <v>0</v>
      </c>
      <c r="AZ84" s="44">
        <v>0</v>
      </c>
      <c r="BA84" s="32">
        <v>0</v>
      </c>
      <c r="BB84" s="33">
        <v>0</v>
      </c>
      <c r="BC84" s="33">
        <v>0</v>
      </c>
      <c r="BD84" s="33">
        <v>0</v>
      </c>
      <c r="BE84" s="44">
        <v>0</v>
      </c>
      <c r="BF84" s="32">
        <v>0</v>
      </c>
      <c r="BG84" s="33">
        <v>0</v>
      </c>
      <c r="BH84" s="33">
        <v>0</v>
      </c>
      <c r="BI84" s="33">
        <v>0</v>
      </c>
      <c r="BJ84" s="44">
        <v>0</v>
      </c>
      <c r="BK84" s="35">
        <f>SUM(C84:BJ84)</f>
        <v>0.000291202</v>
      </c>
    </row>
    <row r="85" spans="1:63" ht="12.75">
      <c r="A85" s="15"/>
      <c r="B85" s="25" t="s">
        <v>77</v>
      </c>
      <c r="C85" s="36">
        <f aca="true" t="shared" si="21" ref="C85:AH85">SUM(C84)</f>
        <v>0</v>
      </c>
      <c r="D85" s="37">
        <f t="shared" si="21"/>
        <v>0</v>
      </c>
      <c r="E85" s="37">
        <f t="shared" si="21"/>
        <v>0</v>
      </c>
      <c r="F85" s="37">
        <f t="shared" si="21"/>
        <v>0</v>
      </c>
      <c r="G85" s="38">
        <f t="shared" si="21"/>
        <v>0</v>
      </c>
      <c r="H85" s="36">
        <f t="shared" si="21"/>
        <v>0</v>
      </c>
      <c r="I85" s="37">
        <f t="shared" si="21"/>
        <v>0</v>
      </c>
      <c r="J85" s="37">
        <f t="shared" si="21"/>
        <v>0</v>
      </c>
      <c r="K85" s="37">
        <f t="shared" si="21"/>
        <v>0</v>
      </c>
      <c r="L85" s="38">
        <f t="shared" si="21"/>
        <v>0</v>
      </c>
      <c r="M85" s="36">
        <f t="shared" si="21"/>
        <v>0</v>
      </c>
      <c r="N85" s="37">
        <f t="shared" si="21"/>
        <v>0</v>
      </c>
      <c r="O85" s="37">
        <f t="shared" si="21"/>
        <v>0</v>
      </c>
      <c r="P85" s="37">
        <f t="shared" si="21"/>
        <v>0</v>
      </c>
      <c r="Q85" s="38">
        <f t="shared" si="21"/>
        <v>0</v>
      </c>
      <c r="R85" s="36">
        <f t="shared" si="21"/>
        <v>0</v>
      </c>
      <c r="S85" s="37">
        <f t="shared" si="21"/>
        <v>0</v>
      </c>
      <c r="T85" s="37">
        <f t="shared" si="21"/>
        <v>0</v>
      </c>
      <c r="U85" s="37">
        <f t="shared" si="21"/>
        <v>0</v>
      </c>
      <c r="V85" s="38">
        <f t="shared" si="21"/>
        <v>0.000291202</v>
      </c>
      <c r="W85" s="36">
        <f t="shared" si="21"/>
        <v>0</v>
      </c>
      <c r="X85" s="37">
        <f t="shared" si="21"/>
        <v>0</v>
      </c>
      <c r="Y85" s="37">
        <f t="shared" si="21"/>
        <v>0</v>
      </c>
      <c r="Z85" s="37">
        <f t="shared" si="21"/>
        <v>0</v>
      </c>
      <c r="AA85" s="38">
        <f t="shared" si="21"/>
        <v>0</v>
      </c>
      <c r="AB85" s="36">
        <f t="shared" si="21"/>
        <v>0</v>
      </c>
      <c r="AC85" s="37">
        <f t="shared" si="21"/>
        <v>0</v>
      </c>
      <c r="AD85" s="37">
        <f t="shared" si="21"/>
        <v>0</v>
      </c>
      <c r="AE85" s="37">
        <f t="shared" si="21"/>
        <v>0</v>
      </c>
      <c r="AF85" s="38">
        <f t="shared" si="21"/>
        <v>0</v>
      </c>
      <c r="AG85" s="36">
        <f t="shared" si="21"/>
        <v>0</v>
      </c>
      <c r="AH85" s="37">
        <f t="shared" si="21"/>
        <v>0</v>
      </c>
      <c r="AI85" s="37">
        <f aca="true" t="shared" si="22" ref="AI85:BK85">SUM(AI84)</f>
        <v>0</v>
      </c>
      <c r="AJ85" s="37">
        <f t="shared" si="22"/>
        <v>0</v>
      </c>
      <c r="AK85" s="38">
        <f t="shared" si="22"/>
        <v>0</v>
      </c>
      <c r="AL85" s="36">
        <f t="shared" si="22"/>
        <v>0</v>
      </c>
      <c r="AM85" s="37">
        <f t="shared" si="22"/>
        <v>0</v>
      </c>
      <c r="AN85" s="37">
        <f t="shared" si="22"/>
        <v>0</v>
      </c>
      <c r="AO85" s="37">
        <f t="shared" si="22"/>
        <v>0</v>
      </c>
      <c r="AP85" s="38">
        <f t="shared" si="22"/>
        <v>0</v>
      </c>
      <c r="AQ85" s="36">
        <f t="shared" si="22"/>
        <v>0</v>
      </c>
      <c r="AR85" s="37">
        <f t="shared" si="22"/>
        <v>0</v>
      </c>
      <c r="AS85" s="37">
        <f t="shared" si="22"/>
        <v>0</v>
      </c>
      <c r="AT85" s="37">
        <f t="shared" si="22"/>
        <v>0</v>
      </c>
      <c r="AU85" s="38">
        <f t="shared" si="22"/>
        <v>0</v>
      </c>
      <c r="AV85" s="36">
        <f t="shared" si="22"/>
        <v>0</v>
      </c>
      <c r="AW85" s="37">
        <f t="shared" si="22"/>
        <v>0</v>
      </c>
      <c r="AX85" s="37">
        <f t="shared" si="22"/>
        <v>0</v>
      </c>
      <c r="AY85" s="37">
        <f t="shared" si="22"/>
        <v>0</v>
      </c>
      <c r="AZ85" s="38">
        <f t="shared" si="22"/>
        <v>0</v>
      </c>
      <c r="BA85" s="36">
        <f t="shared" si="22"/>
        <v>0</v>
      </c>
      <c r="BB85" s="37">
        <f t="shared" si="22"/>
        <v>0</v>
      </c>
      <c r="BC85" s="37">
        <f t="shared" si="22"/>
        <v>0</v>
      </c>
      <c r="BD85" s="37">
        <f t="shared" si="22"/>
        <v>0</v>
      </c>
      <c r="BE85" s="38">
        <f t="shared" si="22"/>
        <v>0</v>
      </c>
      <c r="BF85" s="36">
        <f t="shared" si="22"/>
        <v>0</v>
      </c>
      <c r="BG85" s="37">
        <f t="shared" si="22"/>
        <v>0</v>
      </c>
      <c r="BH85" s="37">
        <f t="shared" si="22"/>
        <v>0</v>
      </c>
      <c r="BI85" s="37">
        <f t="shared" si="22"/>
        <v>0</v>
      </c>
      <c r="BJ85" s="38">
        <f t="shared" si="22"/>
        <v>0</v>
      </c>
      <c r="BK85" s="39">
        <f t="shared" si="22"/>
        <v>0.000291202</v>
      </c>
    </row>
    <row r="86" spans="1:63" ht="12.75">
      <c r="A86" s="15"/>
      <c r="B86" s="27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4"/>
    </row>
    <row r="87" spans="1:63" ht="12.75">
      <c r="A87" s="15"/>
      <c r="B87" s="28" t="s">
        <v>92</v>
      </c>
      <c r="C87" s="36">
        <f aca="true" t="shared" si="23" ref="C87:AH87">C41+C66+C71+C80+C85</f>
        <v>0</v>
      </c>
      <c r="D87" s="46">
        <f t="shared" si="23"/>
        <v>1746.874238229</v>
      </c>
      <c r="E87" s="46">
        <f t="shared" si="23"/>
        <v>0</v>
      </c>
      <c r="F87" s="46">
        <f t="shared" si="23"/>
        <v>0</v>
      </c>
      <c r="G87" s="38">
        <f t="shared" si="23"/>
        <v>0</v>
      </c>
      <c r="H87" s="36">
        <f t="shared" si="23"/>
        <v>2301.5574758259995</v>
      </c>
      <c r="I87" s="46">
        <f t="shared" si="23"/>
        <v>17120.399940697996</v>
      </c>
      <c r="J87" s="46">
        <f t="shared" si="23"/>
        <v>1180.28440949</v>
      </c>
      <c r="K87" s="46">
        <f t="shared" si="23"/>
        <v>0</v>
      </c>
      <c r="L87" s="38">
        <f t="shared" si="23"/>
        <v>4599.414930357</v>
      </c>
      <c r="M87" s="36">
        <f t="shared" si="23"/>
        <v>0</v>
      </c>
      <c r="N87" s="46">
        <f t="shared" si="23"/>
        <v>14.086334879999999</v>
      </c>
      <c r="O87" s="46">
        <f t="shared" si="23"/>
        <v>0</v>
      </c>
      <c r="P87" s="46">
        <f t="shared" si="23"/>
        <v>0</v>
      </c>
      <c r="Q87" s="38">
        <f t="shared" si="23"/>
        <v>0</v>
      </c>
      <c r="R87" s="36">
        <f t="shared" si="23"/>
        <v>993.5475591040001</v>
      </c>
      <c r="S87" s="46">
        <f t="shared" si="23"/>
        <v>496.648791077</v>
      </c>
      <c r="T87" s="46">
        <f t="shared" si="23"/>
        <v>10.046243438</v>
      </c>
      <c r="U87" s="46">
        <f t="shared" si="23"/>
        <v>0</v>
      </c>
      <c r="V87" s="38">
        <f t="shared" si="23"/>
        <v>427.70934095</v>
      </c>
      <c r="W87" s="36">
        <f t="shared" si="23"/>
        <v>0</v>
      </c>
      <c r="X87" s="46">
        <f t="shared" si="23"/>
        <v>80.23447378</v>
      </c>
      <c r="Y87" s="46">
        <f t="shared" si="23"/>
        <v>0</v>
      </c>
      <c r="Z87" s="46">
        <f t="shared" si="23"/>
        <v>0</v>
      </c>
      <c r="AA87" s="38">
        <f t="shared" si="23"/>
        <v>0</v>
      </c>
      <c r="AB87" s="36">
        <f t="shared" si="23"/>
        <v>23.427894958000003</v>
      </c>
      <c r="AC87" s="46">
        <f t="shared" si="23"/>
        <v>579.880276011</v>
      </c>
      <c r="AD87" s="46">
        <f t="shared" si="23"/>
        <v>0</v>
      </c>
      <c r="AE87" s="46">
        <f t="shared" si="23"/>
        <v>0</v>
      </c>
      <c r="AF87" s="38">
        <f t="shared" si="23"/>
        <v>424.330885331</v>
      </c>
      <c r="AG87" s="36">
        <f t="shared" si="23"/>
        <v>0</v>
      </c>
      <c r="AH87" s="46">
        <f t="shared" si="23"/>
        <v>0</v>
      </c>
      <c r="AI87" s="46">
        <f aca="true" t="shared" si="24" ref="AI87:BK87">AI41+AI66+AI71+AI80+AI85</f>
        <v>0</v>
      </c>
      <c r="AJ87" s="46">
        <f t="shared" si="24"/>
        <v>0</v>
      </c>
      <c r="AK87" s="38">
        <f t="shared" si="24"/>
        <v>0</v>
      </c>
      <c r="AL87" s="36">
        <f t="shared" si="24"/>
        <v>3.294161966</v>
      </c>
      <c r="AM87" s="46">
        <f t="shared" si="24"/>
        <v>4.36677525</v>
      </c>
      <c r="AN87" s="46">
        <f t="shared" si="24"/>
        <v>0</v>
      </c>
      <c r="AO87" s="46">
        <f t="shared" si="24"/>
        <v>0</v>
      </c>
      <c r="AP87" s="38">
        <f t="shared" si="24"/>
        <v>7.869530509999999</v>
      </c>
      <c r="AQ87" s="36">
        <f t="shared" si="24"/>
        <v>0</v>
      </c>
      <c r="AR87" s="46">
        <f t="shared" si="24"/>
        <v>4.319297132</v>
      </c>
      <c r="AS87" s="46">
        <f t="shared" si="24"/>
        <v>0</v>
      </c>
      <c r="AT87" s="46">
        <f t="shared" si="24"/>
        <v>0</v>
      </c>
      <c r="AU87" s="38">
        <f t="shared" si="24"/>
        <v>0</v>
      </c>
      <c r="AV87" s="36">
        <f t="shared" si="24"/>
        <v>13436.413465278998</v>
      </c>
      <c r="AW87" s="46">
        <f t="shared" si="24"/>
        <v>4445.738016224999</v>
      </c>
      <c r="AX87" s="46">
        <f t="shared" si="24"/>
        <v>18.804443093</v>
      </c>
      <c r="AY87" s="46">
        <f t="shared" si="24"/>
        <v>2.28397032</v>
      </c>
      <c r="AZ87" s="38">
        <f t="shared" si="24"/>
        <v>17737.438102874257</v>
      </c>
      <c r="BA87" s="36">
        <f t="shared" si="24"/>
        <v>0</v>
      </c>
      <c r="BB87" s="46">
        <f t="shared" si="24"/>
        <v>32.972489014</v>
      </c>
      <c r="BC87" s="46">
        <f t="shared" si="24"/>
        <v>0</v>
      </c>
      <c r="BD87" s="46">
        <f t="shared" si="24"/>
        <v>0</v>
      </c>
      <c r="BE87" s="38">
        <f t="shared" si="24"/>
        <v>0</v>
      </c>
      <c r="BF87" s="36">
        <f t="shared" si="24"/>
        <v>4499.811495727001</v>
      </c>
      <c r="BG87" s="46">
        <f t="shared" si="24"/>
        <v>286.805930632</v>
      </c>
      <c r="BH87" s="46">
        <f t="shared" si="24"/>
        <v>17.398281931</v>
      </c>
      <c r="BI87" s="46">
        <f t="shared" si="24"/>
        <v>0</v>
      </c>
      <c r="BJ87" s="38">
        <f t="shared" si="24"/>
        <v>2138.084609803</v>
      </c>
      <c r="BK87" s="39">
        <f t="shared" si="24"/>
        <v>72634.04336388524</v>
      </c>
    </row>
    <row r="88" spans="1:63" ht="12.75">
      <c r="A88" s="15"/>
      <c r="B88" s="28"/>
      <c r="C88" s="67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8"/>
    </row>
    <row r="89" spans="1:63" ht="15">
      <c r="A89" s="15" t="s">
        <v>5</v>
      </c>
      <c r="B89" s="29" t="s">
        <v>24</v>
      </c>
      <c r="C89" s="67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8"/>
    </row>
    <row r="90" spans="1:63" ht="12.75">
      <c r="A90" s="15"/>
      <c r="B90" s="24" t="s">
        <v>36</v>
      </c>
      <c r="C90" s="32">
        <v>0</v>
      </c>
      <c r="D90" s="33">
        <v>0</v>
      </c>
      <c r="E90" s="33">
        <v>0</v>
      </c>
      <c r="F90" s="33">
        <v>0</v>
      </c>
      <c r="G90" s="34">
        <v>0</v>
      </c>
      <c r="H90" s="32">
        <v>0</v>
      </c>
      <c r="I90" s="33">
        <v>0</v>
      </c>
      <c r="J90" s="33">
        <v>0</v>
      </c>
      <c r="K90" s="33">
        <v>0</v>
      </c>
      <c r="L90" s="34">
        <v>0</v>
      </c>
      <c r="M90" s="32">
        <v>0</v>
      </c>
      <c r="N90" s="33">
        <v>0</v>
      </c>
      <c r="O90" s="33">
        <v>0</v>
      </c>
      <c r="P90" s="33">
        <v>0</v>
      </c>
      <c r="Q90" s="34">
        <v>0</v>
      </c>
      <c r="R90" s="32">
        <v>0</v>
      </c>
      <c r="S90" s="33">
        <v>0</v>
      </c>
      <c r="T90" s="33">
        <v>0</v>
      </c>
      <c r="U90" s="33">
        <v>0</v>
      </c>
      <c r="V90" s="34">
        <v>0</v>
      </c>
      <c r="W90" s="32">
        <v>0</v>
      </c>
      <c r="X90" s="33">
        <v>0</v>
      </c>
      <c r="Y90" s="33">
        <v>0</v>
      </c>
      <c r="Z90" s="33">
        <v>0</v>
      </c>
      <c r="AA90" s="34">
        <v>0</v>
      </c>
      <c r="AB90" s="32">
        <v>0</v>
      </c>
      <c r="AC90" s="33">
        <v>0</v>
      </c>
      <c r="AD90" s="33">
        <v>0</v>
      </c>
      <c r="AE90" s="33">
        <v>0</v>
      </c>
      <c r="AF90" s="34">
        <v>0</v>
      </c>
      <c r="AG90" s="32">
        <v>0</v>
      </c>
      <c r="AH90" s="33">
        <v>0</v>
      </c>
      <c r="AI90" s="33">
        <v>0</v>
      </c>
      <c r="AJ90" s="33">
        <v>0</v>
      </c>
      <c r="AK90" s="34">
        <v>0</v>
      </c>
      <c r="AL90" s="32">
        <v>0</v>
      </c>
      <c r="AM90" s="33">
        <v>0</v>
      </c>
      <c r="AN90" s="33">
        <v>0</v>
      </c>
      <c r="AO90" s="33">
        <v>0</v>
      </c>
      <c r="AP90" s="34">
        <v>0</v>
      </c>
      <c r="AQ90" s="32">
        <v>0</v>
      </c>
      <c r="AR90" s="33">
        <v>0</v>
      </c>
      <c r="AS90" s="33">
        <v>0</v>
      </c>
      <c r="AT90" s="33">
        <v>0</v>
      </c>
      <c r="AU90" s="34">
        <v>0</v>
      </c>
      <c r="AV90" s="32">
        <v>0</v>
      </c>
      <c r="AW90" s="33">
        <v>0</v>
      </c>
      <c r="AX90" s="33">
        <v>0</v>
      </c>
      <c r="AY90" s="33">
        <v>0</v>
      </c>
      <c r="AZ90" s="34">
        <v>0</v>
      </c>
      <c r="BA90" s="32">
        <v>0</v>
      </c>
      <c r="BB90" s="33">
        <v>0</v>
      </c>
      <c r="BC90" s="33">
        <v>0</v>
      </c>
      <c r="BD90" s="33">
        <v>0</v>
      </c>
      <c r="BE90" s="34">
        <v>0</v>
      </c>
      <c r="BF90" s="32">
        <v>0</v>
      </c>
      <c r="BG90" s="33">
        <v>0</v>
      </c>
      <c r="BH90" s="33">
        <v>0</v>
      </c>
      <c r="BI90" s="33">
        <v>0</v>
      </c>
      <c r="BJ90" s="34">
        <v>0</v>
      </c>
      <c r="BK90" s="35">
        <v>0</v>
      </c>
    </row>
    <row r="91" spans="1:63" ht="13.5" thickBot="1">
      <c r="A91" s="30"/>
      <c r="B91" s="25" t="s">
        <v>77</v>
      </c>
      <c r="C91" s="36">
        <v>0</v>
      </c>
      <c r="D91" s="37">
        <v>0</v>
      </c>
      <c r="E91" s="37">
        <v>0</v>
      </c>
      <c r="F91" s="37">
        <v>0</v>
      </c>
      <c r="G91" s="38">
        <v>0</v>
      </c>
      <c r="H91" s="36">
        <v>0</v>
      </c>
      <c r="I91" s="37">
        <v>0</v>
      </c>
      <c r="J91" s="37">
        <v>0</v>
      </c>
      <c r="K91" s="37">
        <v>0</v>
      </c>
      <c r="L91" s="38">
        <v>0</v>
      </c>
      <c r="M91" s="36">
        <v>0</v>
      </c>
      <c r="N91" s="37">
        <v>0</v>
      </c>
      <c r="O91" s="37">
        <v>0</v>
      </c>
      <c r="P91" s="37">
        <v>0</v>
      </c>
      <c r="Q91" s="38">
        <v>0</v>
      </c>
      <c r="R91" s="36">
        <v>0</v>
      </c>
      <c r="S91" s="37">
        <v>0</v>
      </c>
      <c r="T91" s="37">
        <v>0</v>
      </c>
      <c r="U91" s="37">
        <v>0</v>
      </c>
      <c r="V91" s="38">
        <v>0</v>
      </c>
      <c r="W91" s="36">
        <v>0</v>
      </c>
      <c r="X91" s="37">
        <v>0</v>
      </c>
      <c r="Y91" s="37">
        <v>0</v>
      </c>
      <c r="Z91" s="37">
        <v>0</v>
      </c>
      <c r="AA91" s="38">
        <v>0</v>
      </c>
      <c r="AB91" s="36">
        <v>0</v>
      </c>
      <c r="AC91" s="37">
        <v>0</v>
      </c>
      <c r="AD91" s="37">
        <v>0</v>
      </c>
      <c r="AE91" s="37">
        <v>0</v>
      </c>
      <c r="AF91" s="38">
        <v>0</v>
      </c>
      <c r="AG91" s="36">
        <v>0</v>
      </c>
      <c r="AH91" s="37">
        <v>0</v>
      </c>
      <c r="AI91" s="37">
        <v>0</v>
      </c>
      <c r="AJ91" s="37">
        <v>0</v>
      </c>
      <c r="AK91" s="38">
        <v>0</v>
      </c>
      <c r="AL91" s="36">
        <v>0</v>
      </c>
      <c r="AM91" s="37">
        <v>0</v>
      </c>
      <c r="AN91" s="37">
        <v>0</v>
      </c>
      <c r="AO91" s="37">
        <v>0</v>
      </c>
      <c r="AP91" s="38">
        <v>0</v>
      </c>
      <c r="AQ91" s="36">
        <v>0</v>
      </c>
      <c r="AR91" s="37">
        <v>0</v>
      </c>
      <c r="AS91" s="37">
        <v>0</v>
      </c>
      <c r="AT91" s="37">
        <v>0</v>
      </c>
      <c r="AU91" s="38">
        <v>0</v>
      </c>
      <c r="AV91" s="36">
        <v>0</v>
      </c>
      <c r="AW91" s="37">
        <v>0</v>
      </c>
      <c r="AX91" s="37">
        <v>0</v>
      </c>
      <c r="AY91" s="37">
        <v>0</v>
      </c>
      <c r="AZ91" s="38">
        <v>0</v>
      </c>
      <c r="BA91" s="36">
        <v>0</v>
      </c>
      <c r="BB91" s="37">
        <v>0</v>
      </c>
      <c r="BC91" s="37">
        <v>0</v>
      </c>
      <c r="BD91" s="37">
        <v>0</v>
      </c>
      <c r="BE91" s="38">
        <v>0</v>
      </c>
      <c r="BF91" s="36">
        <v>0</v>
      </c>
      <c r="BG91" s="37">
        <v>0</v>
      </c>
      <c r="BH91" s="37">
        <v>0</v>
      </c>
      <c r="BI91" s="37">
        <v>0</v>
      </c>
      <c r="BJ91" s="38">
        <v>0</v>
      </c>
      <c r="BK91" s="39">
        <v>0</v>
      </c>
    </row>
    <row r="92" spans="1:2" ht="12.75">
      <c r="A92" s="4"/>
      <c r="B92" s="21"/>
    </row>
    <row r="93" spans="1:12" ht="12.75">
      <c r="A93" s="4"/>
      <c r="B93" s="4" t="s">
        <v>140</v>
      </c>
      <c r="L93" s="16" t="s">
        <v>37</v>
      </c>
    </row>
    <row r="94" spans="1:12" ht="12.75">
      <c r="A94" s="4"/>
      <c r="B94" s="4" t="s">
        <v>141</v>
      </c>
      <c r="L94" s="4" t="s">
        <v>29</v>
      </c>
    </row>
    <row r="95" ht="12.75">
      <c r="L95" s="4" t="s">
        <v>30</v>
      </c>
    </row>
    <row r="96" spans="2:12" ht="12.75">
      <c r="B96" s="4" t="s">
        <v>32</v>
      </c>
      <c r="L96" s="4" t="s">
        <v>91</v>
      </c>
    </row>
    <row r="97" spans="2:12" ht="12.75">
      <c r="B97" s="4" t="s">
        <v>33</v>
      </c>
      <c r="L97" s="4" t="s">
        <v>93</v>
      </c>
    </row>
    <row r="98" spans="2:12" ht="12.75">
      <c r="B98" s="4"/>
      <c r="L98" s="4" t="s">
        <v>31</v>
      </c>
    </row>
    <row r="100" ht="12.75">
      <c r="V100" s="57"/>
    </row>
    <row r="101" ht="12.75">
      <c r="V101" s="57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27:BK27"/>
    <mergeCell ref="C30:BK30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43:BK43"/>
    <mergeCell ref="M3:V3"/>
    <mergeCell ref="C12:BK12"/>
    <mergeCell ref="C15:BK15"/>
    <mergeCell ref="C24:BK24"/>
    <mergeCell ref="C83:BK83"/>
    <mergeCell ref="C44:BK44"/>
    <mergeCell ref="C42:BK42"/>
    <mergeCell ref="C47:BK47"/>
    <mergeCell ref="C67:BK67"/>
    <mergeCell ref="C68:BK68"/>
    <mergeCell ref="C72:BK72"/>
    <mergeCell ref="C86:BK86"/>
    <mergeCell ref="A1:A5"/>
    <mergeCell ref="C69:BK69"/>
    <mergeCell ref="C88:BK88"/>
    <mergeCell ref="C89:BK89"/>
    <mergeCell ref="C73:BK73"/>
    <mergeCell ref="C74:BK74"/>
    <mergeCell ref="C77:BK77"/>
    <mergeCell ref="C81:BK81"/>
    <mergeCell ref="C82:BK82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03"/>
  <sheetViews>
    <sheetView zoomScalePageLayoutView="0" workbookViewId="0" topLeftCell="A25">
      <selection activeCell="E27" sqref="E27"/>
    </sheetView>
  </sheetViews>
  <sheetFormatPr defaultColWidth="9.140625" defaultRowHeight="12.75"/>
  <cols>
    <col min="2" max="2" width="28.00390625" style="0" customWidth="1"/>
    <col min="3" max="3" width="13.57421875" style="0" customWidth="1"/>
    <col min="4" max="5" width="18.421875" style="0" bestFit="1" customWidth="1"/>
    <col min="6" max="6" width="10.00390625" style="0" bestFit="1" customWidth="1"/>
    <col min="7" max="7" width="20.00390625" style="0" bestFit="1" customWidth="1"/>
    <col min="8" max="8" width="15.8515625" style="0" bestFit="1" customWidth="1"/>
    <col min="9" max="9" width="17.00390625" style="0" bestFit="1" customWidth="1"/>
    <col min="10" max="10" width="17.00390625" style="0" customWidth="1"/>
    <col min="11" max="11" width="19.8515625" style="0" bestFit="1" customWidth="1"/>
  </cols>
  <sheetData>
    <row r="2" spans="1:11" ht="12.75">
      <c r="A2" s="95" t="s">
        <v>145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1" ht="12.75">
      <c r="A3" s="92" t="s">
        <v>105</v>
      </c>
      <c r="B3" s="70"/>
      <c r="C3" s="70"/>
      <c r="D3" s="70"/>
      <c r="E3" s="70"/>
      <c r="F3" s="70"/>
      <c r="G3" s="70"/>
      <c r="H3" s="70"/>
      <c r="I3" s="70"/>
      <c r="J3" s="70"/>
      <c r="K3" s="93"/>
    </row>
    <row r="4" spans="1:11" ht="60">
      <c r="A4" s="50" t="s">
        <v>69</v>
      </c>
      <c r="B4" s="20" t="s">
        <v>38</v>
      </c>
      <c r="C4" s="20" t="s">
        <v>81</v>
      </c>
      <c r="D4" s="20" t="s">
        <v>82</v>
      </c>
      <c r="E4" s="20" t="s">
        <v>7</v>
      </c>
      <c r="F4" s="20" t="s">
        <v>8</v>
      </c>
      <c r="G4" s="20" t="s">
        <v>21</v>
      </c>
      <c r="H4" s="20" t="s">
        <v>87</v>
      </c>
      <c r="I4" s="20" t="s">
        <v>88</v>
      </c>
      <c r="J4" s="20" t="s">
        <v>109</v>
      </c>
      <c r="K4" s="20" t="s">
        <v>89</v>
      </c>
    </row>
    <row r="5" spans="1:11" ht="12.75">
      <c r="A5" s="17">
        <v>1</v>
      </c>
      <c r="B5" s="18" t="s">
        <v>39</v>
      </c>
      <c r="C5" s="47">
        <v>0.27814086</v>
      </c>
      <c r="D5" s="48">
        <v>0.006051221</v>
      </c>
      <c r="E5" s="48">
        <v>2.842166681</v>
      </c>
      <c r="F5" s="48">
        <v>0</v>
      </c>
      <c r="G5" s="48">
        <v>0</v>
      </c>
      <c r="H5" s="48">
        <v>0</v>
      </c>
      <c r="I5" s="48">
        <v>0</v>
      </c>
      <c r="J5" s="48">
        <f>SUM(C5:I5)</f>
        <v>3.126358762</v>
      </c>
      <c r="K5" s="48">
        <v>0</v>
      </c>
    </row>
    <row r="6" spans="1:11" ht="12.75">
      <c r="A6" s="17">
        <v>2</v>
      </c>
      <c r="B6" s="19" t="s">
        <v>40</v>
      </c>
      <c r="C6" s="47">
        <v>43.378032205</v>
      </c>
      <c r="D6" s="48">
        <v>210.23849965199997</v>
      </c>
      <c r="E6" s="48">
        <v>971.261201892</v>
      </c>
      <c r="F6" s="48">
        <v>0</v>
      </c>
      <c r="G6" s="48">
        <v>0</v>
      </c>
      <c r="H6" s="48">
        <v>0</v>
      </c>
      <c r="I6" s="48">
        <v>0</v>
      </c>
      <c r="J6" s="48">
        <f aca="true" t="shared" si="0" ref="J6:J41">SUM(C6:I6)</f>
        <v>1224.877733749</v>
      </c>
      <c r="K6" s="48">
        <v>0</v>
      </c>
    </row>
    <row r="7" spans="1:11" ht="12.75">
      <c r="A7" s="17">
        <v>3</v>
      </c>
      <c r="B7" s="18" t="s">
        <v>41</v>
      </c>
      <c r="C7" s="47">
        <v>0.269862174</v>
      </c>
      <c r="D7" s="48">
        <v>0.086868386</v>
      </c>
      <c r="E7" s="48">
        <v>13.5012699</v>
      </c>
      <c r="F7" s="48">
        <v>0</v>
      </c>
      <c r="G7" s="48">
        <v>0</v>
      </c>
      <c r="H7" s="48">
        <v>0</v>
      </c>
      <c r="I7" s="48">
        <v>0</v>
      </c>
      <c r="J7" s="48">
        <f t="shared" si="0"/>
        <v>13.858000460000001</v>
      </c>
      <c r="K7" s="48">
        <v>0</v>
      </c>
    </row>
    <row r="8" spans="1:11" ht="12.75">
      <c r="A8" s="17">
        <f>A7+1</f>
        <v>4</v>
      </c>
      <c r="B8" s="18" t="s">
        <v>117</v>
      </c>
      <c r="C8" s="47">
        <v>3.760964773</v>
      </c>
      <c r="D8" s="48">
        <v>8.79517494</v>
      </c>
      <c r="E8" s="48">
        <v>110.412002148</v>
      </c>
      <c r="F8" s="48">
        <v>0</v>
      </c>
      <c r="G8" s="48">
        <v>0</v>
      </c>
      <c r="H8" s="48">
        <v>0</v>
      </c>
      <c r="I8" s="48">
        <v>0</v>
      </c>
      <c r="J8" s="48">
        <f t="shared" si="0"/>
        <v>122.96814186099999</v>
      </c>
      <c r="K8" s="48">
        <v>0</v>
      </c>
    </row>
    <row r="9" spans="1:11" ht="12.75">
      <c r="A9" s="17">
        <f>A8+1</f>
        <v>5</v>
      </c>
      <c r="B9" s="19" t="s">
        <v>42</v>
      </c>
      <c r="C9" s="47">
        <v>5.111989861</v>
      </c>
      <c r="D9" s="48">
        <v>12.692556481</v>
      </c>
      <c r="E9" s="48">
        <v>283.274835952</v>
      </c>
      <c r="F9" s="48">
        <v>0</v>
      </c>
      <c r="G9" s="48">
        <v>0</v>
      </c>
      <c r="H9" s="48">
        <v>0</v>
      </c>
      <c r="I9" s="48">
        <v>0</v>
      </c>
      <c r="J9" s="48">
        <f t="shared" si="0"/>
        <v>301.07938229399997</v>
      </c>
      <c r="K9" s="48">
        <v>0</v>
      </c>
    </row>
    <row r="10" spans="1:11" ht="12.75">
      <c r="A10" s="17">
        <f aca="true" t="shared" si="1" ref="A10:A41">A9+1</f>
        <v>6</v>
      </c>
      <c r="B10" s="19" t="s">
        <v>43</v>
      </c>
      <c r="C10" s="47">
        <v>7.278469832</v>
      </c>
      <c r="D10" s="48">
        <v>24.415629867</v>
      </c>
      <c r="E10" s="48">
        <v>179.810243143</v>
      </c>
      <c r="F10" s="48">
        <v>0</v>
      </c>
      <c r="G10" s="48">
        <v>0</v>
      </c>
      <c r="H10" s="48">
        <v>0</v>
      </c>
      <c r="I10" s="48">
        <v>0</v>
      </c>
      <c r="J10" s="48">
        <f t="shared" si="0"/>
        <v>211.504342842</v>
      </c>
      <c r="K10" s="48">
        <v>0</v>
      </c>
    </row>
    <row r="11" spans="1:11" ht="12.75">
      <c r="A11" s="17">
        <f t="shared" si="1"/>
        <v>7</v>
      </c>
      <c r="B11" s="19" t="s">
        <v>44</v>
      </c>
      <c r="C11" s="47">
        <v>9.438704866</v>
      </c>
      <c r="D11" s="48">
        <v>18.926781365</v>
      </c>
      <c r="E11" s="48">
        <v>127.6851375</v>
      </c>
      <c r="F11" s="48">
        <v>0</v>
      </c>
      <c r="G11" s="48">
        <v>0</v>
      </c>
      <c r="H11" s="48">
        <v>0</v>
      </c>
      <c r="I11" s="48">
        <v>0</v>
      </c>
      <c r="J11" s="48">
        <f t="shared" si="0"/>
        <v>156.050623731</v>
      </c>
      <c r="K11" s="48">
        <v>0</v>
      </c>
    </row>
    <row r="12" spans="1:11" ht="12.75">
      <c r="A12" s="17">
        <f t="shared" si="1"/>
        <v>8</v>
      </c>
      <c r="B12" s="18" t="s">
        <v>45</v>
      </c>
      <c r="C12" s="47">
        <v>0.044123535</v>
      </c>
      <c r="D12" s="48">
        <v>0.232921574</v>
      </c>
      <c r="E12" s="48">
        <v>10.849760152</v>
      </c>
      <c r="F12" s="48">
        <v>0</v>
      </c>
      <c r="G12" s="48">
        <v>0</v>
      </c>
      <c r="H12" s="48">
        <v>0</v>
      </c>
      <c r="I12" s="48">
        <v>0</v>
      </c>
      <c r="J12" s="48">
        <f t="shared" si="0"/>
        <v>11.126805261</v>
      </c>
      <c r="K12" s="48">
        <v>0</v>
      </c>
    </row>
    <row r="13" spans="1:11" ht="12.75">
      <c r="A13" s="17">
        <f t="shared" si="1"/>
        <v>9</v>
      </c>
      <c r="B13" s="18" t="s">
        <v>46</v>
      </c>
      <c r="C13" s="47">
        <v>0.187452679</v>
      </c>
      <c r="D13" s="48">
        <v>0.371348668</v>
      </c>
      <c r="E13" s="48">
        <v>6.948066174</v>
      </c>
      <c r="F13" s="48">
        <v>0</v>
      </c>
      <c r="G13" s="48">
        <v>0</v>
      </c>
      <c r="H13" s="48">
        <v>0</v>
      </c>
      <c r="I13" s="48">
        <v>0</v>
      </c>
      <c r="J13" s="48">
        <f t="shared" si="0"/>
        <v>7.506867521</v>
      </c>
      <c r="K13" s="48">
        <v>0</v>
      </c>
    </row>
    <row r="14" spans="1:11" ht="12.75">
      <c r="A14" s="17">
        <f t="shared" si="1"/>
        <v>10</v>
      </c>
      <c r="B14" s="19" t="s">
        <v>111</v>
      </c>
      <c r="C14" s="47">
        <v>1017.048939235</v>
      </c>
      <c r="D14" s="48">
        <v>2383.3787048830004</v>
      </c>
      <c r="E14" s="48">
        <v>3466.229870149</v>
      </c>
      <c r="F14" s="48">
        <v>0</v>
      </c>
      <c r="G14" s="48">
        <v>0</v>
      </c>
      <c r="H14" s="48">
        <v>0</v>
      </c>
      <c r="I14" s="48">
        <v>0</v>
      </c>
      <c r="J14" s="48">
        <f t="shared" si="0"/>
        <v>6866.657514267001</v>
      </c>
      <c r="K14" s="48">
        <v>0</v>
      </c>
    </row>
    <row r="15" spans="1:11" ht="12.75">
      <c r="A15" s="17">
        <f t="shared" si="1"/>
        <v>11</v>
      </c>
      <c r="B15" s="19" t="s">
        <v>118</v>
      </c>
      <c r="C15" s="47">
        <v>15.460490528</v>
      </c>
      <c r="D15" s="48">
        <v>57.698817992</v>
      </c>
      <c r="E15" s="48">
        <v>248.523037316</v>
      </c>
      <c r="F15" s="48">
        <v>0</v>
      </c>
      <c r="G15" s="48">
        <v>0</v>
      </c>
      <c r="H15" s="48">
        <v>0</v>
      </c>
      <c r="I15" s="48">
        <v>0</v>
      </c>
      <c r="J15" s="48">
        <f t="shared" si="0"/>
        <v>321.68234583599997</v>
      </c>
      <c r="K15" s="48">
        <v>0</v>
      </c>
    </row>
    <row r="16" spans="1:11" ht="12.75">
      <c r="A16" s="17">
        <f t="shared" si="1"/>
        <v>12</v>
      </c>
      <c r="B16" s="19" t="s">
        <v>47</v>
      </c>
      <c r="C16" s="47">
        <v>342.814401726</v>
      </c>
      <c r="D16" s="48">
        <v>886.5272543970001</v>
      </c>
      <c r="E16" s="48">
        <v>4058.48238355</v>
      </c>
      <c r="F16" s="48">
        <v>0</v>
      </c>
      <c r="G16" s="48">
        <v>0</v>
      </c>
      <c r="H16" s="48">
        <v>0</v>
      </c>
      <c r="I16" s="48">
        <v>0</v>
      </c>
      <c r="J16" s="48">
        <f t="shared" si="0"/>
        <v>5287.824039673</v>
      </c>
      <c r="K16" s="48">
        <v>0</v>
      </c>
    </row>
    <row r="17" spans="1:11" ht="12.75">
      <c r="A17" s="17">
        <f t="shared" si="1"/>
        <v>13</v>
      </c>
      <c r="B17" s="19" t="s">
        <v>48</v>
      </c>
      <c r="C17" s="47">
        <v>283.245294017</v>
      </c>
      <c r="D17" s="48">
        <v>2437.445070016</v>
      </c>
      <c r="E17" s="48">
        <v>1371.594067196</v>
      </c>
      <c r="F17" s="48">
        <v>0</v>
      </c>
      <c r="G17" s="48">
        <v>0</v>
      </c>
      <c r="H17" s="48">
        <v>0</v>
      </c>
      <c r="I17" s="48">
        <v>0</v>
      </c>
      <c r="J17" s="48">
        <f t="shared" si="0"/>
        <v>4092.284431229</v>
      </c>
      <c r="K17" s="48">
        <v>0</v>
      </c>
    </row>
    <row r="18" spans="1:11" ht="12.75">
      <c r="A18" s="17">
        <f t="shared" si="1"/>
        <v>14</v>
      </c>
      <c r="B18" s="19" t="s">
        <v>49</v>
      </c>
      <c r="C18" s="47">
        <v>1.920775148</v>
      </c>
      <c r="D18" s="48">
        <v>3.404425019</v>
      </c>
      <c r="E18" s="48">
        <v>70.844464488</v>
      </c>
      <c r="F18" s="48">
        <v>0</v>
      </c>
      <c r="G18" s="48">
        <v>0</v>
      </c>
      <c r="H18" s="48">
        <v>0</v>
      </c>
      <c r="I18" s="48">
        <v>0</v>
      </c>
      <c r="J18" s="48">
        <f t="shared" si="0"/>
        <v>76.169664655</v>
      </c>
      <c r="K18" s="48">
        <v>0</v>
      </c>
    </row>
    <row r="19" spans="1:11" ht="12.75">
      <c r="A19" s="17">
        <f t="shared" si="1"/>
        <v>15</v>
      </c>
      <c r="B19" s="19" t="s">
        <v>50</v>
      </c>
      <c r="C19" s="47">
        <v>0.839153728</v>
      </c>
      <c r="D19" s="48">
        <v>2.9671303410000003</v>
      </c>
      <c r="E19" s="48">
        <v>32.814512714</v>
      </c>
      <c r="F19" s="48">
        <v>0</v>
      </c>
      <c r="G19" s="48">
        <v>0</v>
      </c>
      <c r="H19" s="48">
        <v>0</v>
      </c>
      <c r="I19" s="48">
        <v>0</v>
      </c>
      <c r="J19" s="48">
        <f t="shared" si="0"/>
        <v>36.620796783</v>
      </c>
      <c r="K19" s="48">
        <v>0</v>
      </c>
    </row>
    <row r="20" spans="1:11" ht="12.75">
      <c r="A20" s="17">
        <f t="shared" si="1"/>
        <v>16</v>
      </c>
      <c r="B20" s="19" t="s">
        <v>51</v>
      </c>
      <c r="C20" s="47">
        <v>13.995530604</v>
      </c>
      <c r="D20" s="48">
        <v>29.63498142</v>
      </c>
      <c r="E20" s="48">
        <v>345.49756722100005</v>
      </c>
      <c r="F20" s="48">
        <v>0</v>
      </c>
      <c r="G20" s="48">
        <v>0</v>
      </c>
      <c r="H20" s="48">
        <v>0</v>
      </c>
      <c r="I20" s="48">
        <v>0</v>
      </c>
      <c r="J20" s="48">
        <f t="shared" si="0"/>
        <v>389.12807924500004</v>
      </c>
      <c r="K20" s="48">
        <v>0</v>
      </c>
    </row>
    <row r="21" spans="1:11" ht="12.75">
      <c r="A21" s="17">
        <f t="shared" si="1"/>
        <v>17</v>
      </c>
      <c r="B21" s="19" t="s">
        <v>52</v>
      </c>
      <c r="C21" s="47">
        <v>468.347014834</v>
      </c>
      <c r="D21" s="48">
        <v>1562.86126777</v>
      </c>
      <c r="E21" s="48">
        <v>2983.000956432</v>
      </c>
      <c r="F21" s="48">
        <v>0</v>
      </c>
      <c r="G21" s="48">
        <v>0</v>
      </c>
      <c r="H21" s="48">
        <v>0</v>
      </c>
      <c r="I21" s="48">
        <v>0</v>
      </c>
      <c r="J21" s="48">
        <f t="shared" si="0"/>
        <v>5014.209239035999</v>
      </c>
      <c r="K21" s="48">
        <v>0</v>
      </c>
    </row>
    <row r="22" spans="1:11" ht="12.75">
      <c r="A22" s="17">
        <f t="shared" si="1"/>
        <v>18</v>
      </c>
      <c r="B22" s="19" t="s">
        <v>53</v>
      </c>
      <c r="C22" s="47">
        <v>96.656215658</v>
      </c>
      <c r="D22" s="48">
        <v>45.456299185</v>
      </c>
      <c r="E22" s="48">
        <v>559.117543122</v>
      </c>
      <c r="F22" s="48">
        <v>0</v>
      </c>
      <c r="G22" s="48">
        <v>0</v>
      </c>
      <c r="H22" s="48">
        <v>0</v>
      </c>
      <c r="I22" s="48">
        <v>0</v>
      </c>
      <c r="J22" s="48">
        <f t="shared" si="0"/>
        <v>701.230057965</v>
      </c>
      <c r="K22" s="48">
        <v>0</v>
      </c>
    </row>
    <row r="23" spans="1:11" ht="12.75">
      <c r="A23" s="17">
        <f t="shared" si="1"/>
        <v>19</v>
      </c>
      <c r="B23" s="19" t="s">
        <v>54</v>
      </c>
      <c r="C23" s="47">
        <v>0.005281893</v>
      </c>
      <c r="D23" s="48">
        <v>0</v>
      </c>
      <c r="E23" s="48">
        <v>0.14778639100000002</v>
      </c>
      <c r="F23" s="48">
        <v>0</v>
      </c>
      <c r="G23" s="48">
        <v>0</v>
      </c>
      <c r="H23" s="48">
        <v>0</v>
      </c>
      <c r="I23" s="48">
        <v>0</v>
      </c>
      <c r="J23" s="48">
        <f t="shared" si="0"/>
        <v>0.15306828400000003</v>
      </c>
      <c r="K23" s="48">
        <v>0</v>
      </c>
    </row>
    <row r="24" spans="1:11" ht="12.75">
      <c r="A24" s="17">
        <f t="shared" si="1"/>
        <v>20</v>
      </c>
      <c r="B24" s="18" t="s">
        <v>55</v>
      </c>
      <c r="C24" s="47">
        <v>105.432055705</v>
      </c>
      <c r="D24" s="48">
        <v>205.851140463</v>
      </c>
      <c r="E24" s="48">
        <v>676.6506736929999</v>
      </c>
      <c r="F24" s="48">
        <v>0</v>
      </c>
      <c r="G24" s="48">
        <v>0</v>
      </c>
      <c r="H24" s="48">
        <v>0</v>
      </c>
      <c r="I24" s="48">
        <v>0</v>
      </c>
      <c r="J24" s="48">
        <f t="shared" si="0"/>
        <v>987.933869861</v>
      </c>
      <c r="K24" s="48">
        <v>0</v>
      </c>
    </row>
    <row r="25" spans="1:11" ht="12.75">
      <c r="A25" s="17">
        <f t="shared" si="1"/>
        <v>21</v>
      </c>
      <c r="B25" s="19" t="s">
        <v>56</v>
      </c>
      <c r="C25" s="47">
        <v>6118.775165592289</v>
      </c>
      <c r="D25" s="48">
        <v>10905.940939545471</v>
      </c>
      <c r="E25" s="48">
        <v>14088.886753685492</v>
      </c>
      <c r="F25" s="48">
        <v>0</v>
      </c>
      <c r="G25" s="48">
        <v>0</v>
      </c>
      <c r="H25" s="48">
        <v>0</v>
      </c>
      <c r="I25" s="48">
        <v>0</v>
      </c>
      <c r="J25" s="48">
        <f t="shared" si="0"/>
        <v>31113.602858823255</v>
      </c>
      <c r="K25" s="48">
        <v>0</v>
      </c>
    </row>
    <row r="26" spans="1:11" ht="12.75">
      <c r="A26" s="17">
        <f t="shared" si="1"/>
        <v>22</v>
      </c>
      <c r="B26" s="19" t="s">
        <v>57</v>
      </c>
      <c r="C26" s="47">
        <v>0.074504653</v>
      </c>
      <c r="D26" s="48">
        <v>0.193972647</v>
      </c>
      <c r="E26" s="48">
        <v>4.8199228949999995</v>
      </c>
      <c r="F26" s="48">
        <v>0</v>
      </c>
      <c r="G26" s="48">
        <v>0</v>
      </c>
      <c r="H26" s="48">
        <v>0</v>
      </c>
      <c r="I26" s="48">
        <v>0</v>
      </c>
      <c r="J26" s="48">
        <f t="shared" si="0"/>
        <v>5.088400194999999</v>
      </c>
      <c r="K26" s="48">
        <v>0</v>
      </c>
    </row>
    <row r="27" spans="1:11" ht="12.75">
      <c r="A27" s="17">
        <f t="shared" si="1"/>
        <v>23</v>
      </c>
      <c r="B27" s="18" t="s">
        <v>58</v>
      </c>
      <c r="C27" s="47">
        <v>0.211328749</v>
      </c>
      <c r="D27" s="48">
        <v>1.350541114</v>
      </c>
      <c r="E27" s="48">
        <v>9.569086106</v>
      </c>
      <c r="F27" s="48">
        <v>0</v>
      </c>
      <c r="G27" s="48">
        <v>0</v>
      </c>
      <c r="H27" s="48">
        <v>0</v>
      </c>
      <c r="I27" s="48">
        <v>0</v>
      </c>
      <c r="J27" s="48">
        <f t="shared" si="0"/>
        <v>11.130955969</v>
      </c>
      <c r="K27" s="48">
        <v>0</v>
      </c>
    </row>
    <row r="28" spans="1:11" ht="12.75">
      <c r="A28" s="17">
        <f t="shared" si="1"/>
        <v>24</v>
      </c>
      <c r="B28" s="19" t="s">
        <v>59</v>
      </c>
      <c r="C28" s="47">
        <v>0.359961236</v>
      </c>
      <c r="D28" s="48">
        <v>0.005308867</v>
      </c>
      <c r="E28" s="48">
        <v>1.570630129</v>
      </c>
      <c r="F28" s="48">
        <v>0</v>
      </c>
      <c r="G28" s="48">
        <v>0</v>
      </c>
      <c r="H28" s="48">
        <v>0</v>
      </c>
      <c r="I28" s="48">
        <v>0</v>
      </c>
      <c r="J28" s="48">
        <f t="shared" si="0"/>
        <v>1.935900232</v>
      </c>
      <c r="K28" s="48">
        <v>0</v>
      </c>
    </row>
    <row r="29" spans="1:11" ht="12.75">
      <c r="A29" s="17">
        <f t="shared" si="1"/>
        <v>25</v>
      </c>
      <c r="B29" s="18" t="s">
        <v>60</v>
      </c>
      <c r="C29" s="47">
        <v>0.071572026</v>
      </c>
      <c r="D29" s="48">
        <v>0.418617299</v>
      </c>
      <c r="E29" s="48">
        <v>4.12974597</v>
      </c>
      <c r="F29" s="48">
        <v>0</v>
      </c>
      <c r="G29" s="48">
        <v>0</v>
      </c>
      <c r="H29" s="48">
        <v>0</v>
      </c>
      <c r="I29" s="48">
        <v>0</v>
      </c>
      <c r="J29" s="48">
        <f t="shared" si="0"/>
        <v>4.619935295</v>
      </c>
      <c r="K29" s="48">
        <v>0</v>
      </c>
    </row>
    <row r="30" spans="1:11" ht="12.75">
      <c r="A30" s="17">
        <f t="shared" si="1"/>
        <v>26</v>
      </c>
      <c r="B30" s="19" t="s">
        <v>114</v>
      </c>
      <c r="C30" s="47">
        <v>4.263817251</v>
      </c>
      <c r="D30" s="48">
        <v>66.28055792699999</v>
      </c>
      <c r="E30" s="48">
        <v>239.565718991</v>
      </c>
      <c r="F30" s="48">
        <v>0</v>
      </c>
      <c r="G30" s="48">
        <v>0</v>
      </c>
      <c r="H30" s="48">
        <v>0</v>
      </c>
      <c r="I30" s="48">
        <v>0</v>
      </c>
      <c r="J30" s="48">
        <f t="shared" si="0"/>
        <v>310.11009416900004</v>
      </c>
      <c r="K30" s="48">
        <v>0</v>
      </c>
    </row>
    <row r="31" spans="1:11" ht="12.75">
      <c r="A31" s="17">
        <f t="shared" si="1"/>
        <v>27</v>
      </c>
      <c r="B31" s="19" t="s">
        <v>15</v>
      </c>
      <c r="C31" s="47">
        <v>147.790847719</v>
      </c>
      <c r="D31" s="48">
        <v>692.104326413</v>
      </c>
      <c r="E31" s="48">
        <v>2507.6633244299996</v>
      </c>
      <c r="F31" s="48">
        <v>0</v>
      </c>
      <c r="G31" s="48">
        <v>0</v>
      </c>
      <c r="H31" s="48">
        <v>0</v>
      </c>
      <c r="I31" s="48">
        <v>0</v>
      </c>
      <c r="J31" s="48">
        <f t="shared" si="0"/>
        <v>3347.558498562</v>
      </c>
      <c r="K31" s="48">
        <v>0</v>
      </c>
    </row>
    <row r="32" spans="1:11" ht="12.75">
      <c r="A32" s="17">
        <f t="shared" si="1"/>
        <v>28</v>
      </c>
      <c r="B32" s="19" t="s">
        <v>112</v>
      </c>
      <c r="C32" s="47">
        <v>1.380058885</v>
      </c>
      <c r="D32" s="48">
        <v>3.45173188</v>
      </c>
      <c r="E32" s="48">
        <v>30.528219935</v>
      </c>
      <c r="F32" s="48">
        <v>0</v>
      </c>
      <c r="G32" s="48">
        <v>0</v>
      </c>
      <c r="H32" s="48">
        <v>0</v>
      </c>
      <c r="I32" s="48">
        <v>0</v>
      </c>
      <c r="J32" s="48">
        <f t="shared" si="0"/>
        <v>35.3600107</v>
      </c>
      <c r="K32" s="48">
        <v>0</v>
      </c>
    </row>
    <row r="33" spans="1:11" ht="12.75">
      <c r="A33" s="17">
        <f t="shared" si="1"/>
        <v>29</v>
      </c>
      <c r="B33" s="19" t="s">
        <v>61</v>
      </c>
      <c r="C33" s="47">
        <v>27.475621339</v>
      </c>
      <c r="D33" s="48">
        <v>71.35232734899999</v>
      </c>
      <c r="E33" s="48">
        <v>566.077920362</v>
      </c>
      <c r="F33" s="48">
        <v>0</v>
      </c>
      <c r="G33" s="48">
        <v>0</v>
      </c>
      <c r="H33" s="48">
        <v>0</v>
      </c>
      <c r="I33" s="48">
        <v>0</v>
      </c>
      <c r="J33" s="48">
        <f t="shared" si="0"/>
        <v>664.90586905</v>
      </c>
      <c r="K33" s="48">
        <v>0</v>
      </c>
    </row>
    <row r="34" spans="1:11" ht="12.75">
      <c r="A34" s="17">
        <f t="shared" si="1"/>
        <v>30</v>
      </c>
      <c r="B34" s="19" t="s">
        <v>62</v>
      </c>
      <c r="C34" s="47">
        <v>39.866892311</v>
      </c>
      <c r="D34" s="48">
        <v>152.822022928</v>
      </c>
      <c r="E34" s="48">
        <v>586.357728427</v>
      </c>
      <c r="F34" s="48">
        <v>0</v>
      </c>
      <c r="G34" s="48">
        <v>0</v>
      </c>
      <c r="H34" s="48">
        <v>0</v>
      </c>
      <c r="I34" s="48">
        <v>0</v>
      </c>
      <c r="J34" s="48">
        <f t="shared" si="0"/>
        <v>779.0466436659999</v>
      </c>
      <c r="K34" s="48">
        <v>0</v>
      </c>
    </row>
    <row r="35" spans="1:11" ht="12.75">
      <c r="A35" s="17">
        <f t="shared" si="1"/>
        <v>31</v>
      </c>
      <c r="B35" s="18" t="s">
        <v>63</v>
      </c>
      <c r="C35" s="47">
        <v>0.335773642</v>
      </c>
      <c r="D35" s="48">
        <v>6.772754368</v>
      </c>
      <c r="E35" s="48">
        <v>11.777278899999999</v>
      </c>
      <c r="F35" s="48">
        <v>0</v>
      </c>
      <c r="G35" s="48">
        <v>0</v>
      </c>
      <c r="H35" s="48">
        <v>0</v>
      </c>
      <c r="I35" s="48">
        <v>0</v>
      </c>
      <c r="J35" s="48">
        <f t="shared" si="0"/>
        <v>18.88580691</v>
      </c>
      <c r="K35" s="48">
        <v>0</v>
      </c>
    </row>
    <row r="36" spans="1:11" ht="12.75">
      <c r="A36" s="17">
        <f t="shared" si="1"/>
        <v>32</v>
      </c>
      <c r="B36" s="19" t="s">
        <v>64</v>
      </c>
      <c r="C36" s="47">
        <v>452.838789423</v>
      </c>
      <c r="D36" s="48">
        <v>1389.061911211</v>
      </c>
      <c r="E36" s="48">
        <v>1869.628470618</v>
      </c>
      <c r="F36" s="48">
        <v>0</v>
      </c>
      <c r="G36" s="48">
        <v>0</v>
      </c>
      <c r="H36" s="48">
        <v>0</v>
      </c>
      <c r="I36" s="48">
        <v>0</v>
      </c>
      <c r="J36" s="48">
        <f t="shared" si="0"/>
        <v>3711.529171252</v>
      </c>
      <c r="K36" s="48">
        <v>0</v>
      </c>
    </row>
    <row r="37" spans="1:11" ht="12.75">
      <c r="A37" s="17">
        <f t="shared" si="1"/>
        <v>33</v>
      </c>
      <c r="B37" s="19" t="s">
        <v>107</v>
      </c>
      <c r="C37" s="47">
        <v>47.118825285</v>
      </c>
      <c r="D37" s="48">
        <v>411.37460580199996</v>
      </c>
      <c r="E37" s="48">
        <v>577.144243632</v>
      </c>
      <c r="F37" s="48">
        <v>0</v>
      </c>
      <c r="G37" s="48">
        <v>0</v>
      </c>
      <c r="H37" s="48">
        <v>0</v>
      </c>
      <c r="I37" s="48">
        <v>0</v>
      </c>
      <c r="J37" s="48">
        <f t="shared" si="0"/>
        <v>1035.637674719</v>
      </c>
      <c r="K37" s="48">
        <v>0</v>
      </c>
    </row>
    <row r="38" spans="1:11" ht="12.75">
      <c r="A38" s="17">
        <f t="shared" si="1"/>
        <v>34</v>
      </c>
      <c r="B38" s="19" t="s">
        <v>65</v>
      </c>
      <c r="C38" s="47">
        <v>0.169390843</v>
      </c>
      <c r="D38" s="48">
        <v>0.184062145</v>
      </c>
      <c r="E38" s="48">
        <v>7.005770183</v>
      </c>
      <c r="F38" s="48">
        <v>0</v>
      </c>
      <c r="G38" s="48">
        <v>0</v>
      </c>
      <c r="H38" s="48">
        <v>0</v>
      </c>
      <c r="I38" s="48">
        <v>0</v>
      </c>
      <c r="J38" s="48">
        <f t="shared" si="0"/>
        <v>7.359223171</v>
      </c>
      <c r="K38" s="48">
        <v>0</v>
      </c>
    </row>
    <row r="39" spans="1:11" ht="12.75">
      <c r="A39" s="17">
        <f t="shared" si="1"/>
        <v>35</v>
      </c>
      <c r="B39" s="19" t="s">
        <v>66</v>
      </c>
      <c r="C39" s="47">
        <v>288.712669125</v>
      </c>
      <c r="D39" s="48">
        <v>584.938814229</v>
      </c>
      <c r="E39" s="48">
        <v>1806.863914165</v>
      </c>
      <c r="F39" s="48">
        <v>0</v>
      </c>
      <c r="G39" s="48">
        <v>0</v>
      </c>
      <c r="H39" s="48">
        <v>0</v>
      </c>
      <c r="I39" s="48">
        <v>0</v>
      </c>
      <c r="J39" s="48">
        <f t="shared" si="0"/>
        <v>2680.515397519</v>
      </c>
      <c r="K39" s="48">
        <v>0</v>
      </c>
    </row>
    <row r="40" spans="1:11" ht="12.75">
      <c r="A40" s="17">
        <f t="shared" si="1"/>
        <v>36</v>
      </c>
      <c r="B40" s="19" t="s">
        <v>67</v>
      </c>
      <c r="C40" s="47">
        <v>3.703543442</v>
      </c>
      <c r="D40" s="48">
        <v>13.506855555</v>
      </c>
      <c r="E40" s="48">
        <v>111.220084376</v>
      </c>
      <c r="F40" s="48">
        <v>0</v>
      </c>
      <c r="G40" s="48">
        <v>0</v>
      </c>
      <c r="H40" s="48">
        <v>0</v>
      </c>
      <c r="I40" s="48">
        <v>0</v>
      </c>
      <c r="J40" s="48">
        <f t="shared" si="0"/>
        <v>128.43048337300002</v>
      </c>
      <c r="K40" s="48">
        <v>0</v>
      </c>
    </row>
    <row r="41" spans="1:11" ht="12.75">
      <c r="A41" s="17">
        <f t="shared" si="1"/>
        <v>37</v>
      </c>
      <c r="B41" s="19" t="s">
        <v>68</v>
      </c>
      <c r="C41" s="47">
        <v>309.552282231</v>
      </c>
      <c r="D41" s="48">
        <v>866.3422911709999</v>
      </c>
      <c r="E41" s="48">
        <v>1776.440212491</v>
      </c>
      <c r="F41" s="48">
        <v>0</v>
      </c>
      <c r="G41" s="48">
        <v>0</v>
      </c>
      <c r="H41" s="48">
        <v>0</v>
      </c>
      <c r="I41" s="48">
        <v>0</v>
      </c>
      <c r="J41" s="48">
        <f t="shared" si="0"/>
        <v>2952.334785893</v>
      </c>
      <c r="K41" s="48">
        <v>0</v>
      </c>
    </row>
    <row r="42" spans="1:11" ht="15">
      <c r="A42" s="52" t="s">
        <v>11</v>
      </c>
      <c r="B42" s="49"/>
      <c r="C42" s="47">
        <f aca="true" t="shared" si="2" ref="C42:J42">SUM(C5:C41)</f>
        <v>9858.213937613285</v>
      </c>
      <c r="D42" s="48">
        <f t="shared" si="2"/>
        <v>23057.092564090468</v>
      </c>
      <c r="E42" s="48">
        <f t="shared" si="2"/>
        <v>39718.73657110949</v>
      </c>
      <c r="F42" s="47">
        <f t="shared" si="2"/>
        <v>0</v>
      </c>
      <c r="G42" s="47">
        <f t="shared" si="2"/>
        <v>0</v>
      </c>
      <c r="H42" s="47">
        <f t="shared" si="2"/>
        <v>0</v>
      </c>
      <c r="I42" s="47">
        <f t="shared" si="2"/>
        <v>0</v>
      </c>
      <c r="J42" s="48">
        <f t="shared" si="2"/>
        <v>72634.04307281328</v>
      </c>
      <c r="K42" s="48">
        <f>SUM(K5:K41)</f>
        <v>0</v>
      </c>
    </row>
    <row r="43" spans="1:11" ht="12.75">
      <c r="A43" s="94" t="s">
        <v>113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</row>
    <row r="44" ht="12.75">
      <c r="J44" s="56"/>
    </row>
    <row r="45" spans="5:10" ht="12.75">
      <c r="E45" s="56"/>
      <c r="J45" s="56"/>
    </row>
    <row r="49" spans="7:9" ht="12.75">
      <c r="G49" s="56"/>
      <c r="H49" s="56"/>
      <c r="I49" s="56"/>
    </row>
    <row r="58" ht="12.75">
      <c r="V58">
        <v>40.536773677</v>
      </c>
    </row>
    <row r="102" ht="12.75">
      <c r="V102" s="58"/>
    </row>
    <row r="103" ht="12.75">
      <c r="V103" s="58"/>
    </row>
  </sheetData>
  <sheetProtection/>
  <mergeCells count="3">
    <mergeCell ref="A2:K2"/>
    <mergeCell ref="A3:K3"/>
    <mergeCell ref="A43:K43"/>
  </mergeCells>
  <printOptions/>
  <pageMargins left="0.7" right="0.7" top="0.75" bottom="0.75" header="0.3" footer="0.3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Pooja Thakkar</cp:lastModifiedBy>
  <cp:lastPrinted>2014-03-24T10:58:12Z</cp:lastPrinted>
  <dcterms:created xsi:type="dcterms:W3CDTF">2014-01-06T04:43:23Z</dcterms:created>
  <dcterms:modified xsi:type="dcterms:W3CDTF">2021-02-09T13:39:51Z</dcterms:modified>
  <cp:category/>
  <cp:version/>
  <cp:contentType/>
  <cp:contentStatus/>
</cp:coreProperties>
</file>